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5195" windowHeight="8115" tabRatio="933" activeTab="2"/>
  </bookViews>
  <sheets>
    <sheet name="Innl. Herrer" sheetId="1" r:id="rId1"/>
    <sheet name="Innl. Damer" sheetId="2" r:id="rId2"/>
    <sheet name="LAGSPILL" sheetId="3" r:id="rId3"/>
  </sheets>
  <externalReferences>
    <externalReference r:id="rId6"/>
  </externalReferences>
  <definedNames>
    <definedName name="innledendespill">#REF!</definedName>
    <definedName name="innledendespill_1" localSheetId="1">'Innl. Damer'!$B$10:$P$117</definedName>
    <definedName name="innledendespill_1" localSheetId="0">'Innl. Herrer'!$B$10:$P$117</definedName>
    <definedName name="innledendespill_1">#REF!</definedName>
    <definedName name="innljunior">#REF!</definedName>
    <definedName name="innljunior_1" localSheetId="1">'Innl. Damer'!#REF!</definedName>
    <definedName name="innljunior_1" localSheetId="0">'Innl. Herrer'!#REF!</definedName>
    <definedName name="innljunior_1">#REF!</definedName>
    <definedName name="kvartherrer">#REF!</definedName>
    <definedName name="Morten_Sjø">#REF!</definedName>
    <definedName name="Morten_Sjø_1" localSheetId="1">'Innl. Damer'!#REF!</definedName>
    <definedName name="Morten_Sjø_1" localSheetId="0">'Innl. Herrer'!#REF!</definedName>
    <definedName name="Morten_Sjø_1">#REF!</definedName>
    <definedName name="PPdamer">#REF!</definedName>
    <definedName name="PPherrer">#REF!</definedName>
    <definedName name="resppherrer">#REF!</definedName>
    <definedName name="Serier">#REF!</definedName>
    <definedName name="Serier_1" localSheetId="1">'Innl. Damer'!$C$10:$K$119</definedName>
    <definedName name="Serier_1" localSheetId="0">'Innl. Herrer'!$C$10:$K$119</definedName>
    <definedName name="Serier_1">#REF!</definedName>
    <definedName name="serierd">#REF!</definedName>
    <definedName name="serierjr">#REF!</definedName>
    <definedName name="serierjr_1" localSheetId="1">'Innl. Damer'!#REF!</definedName>
    <definedName name="serierjr_1" localSheetId="0">'Innl. Herrer'!#REF!</definedName>
    <definedName name="serierjr_1">#REF!</definedName>
    <definedName name="Spillteserier">#REF!</definedName>
    <definedName name="Spillteserier_1" localSheetId="1">'Innl. Damer'!$C$10:$O$135</definedName>
    <definedName name="Spillteserier_1" localSheetId="0">'Innl. Herrer'!$C$10:$O$135</definedName>
    <definedName name="Spillteserier_1">#REF!</definedName>
    <definedName name="spilteserier">#REF!</definedName>
    <definedName name="spilteserier_1" localSheetId="1">'Innl. Damer'!$C$10:$O$123</definedName>
    <definedName name="spilteserier_1" localSheetId="0">'Innl. Herrer'!$C$10:$O$123</definedName>
    <definedName name="spilteserier_1">#REF!</definedName>
    <definedName name="Steinar_Andersen">#REF!</definedName>
    <definedName name="Steinar_Andersen_1" localSheetId="1">'Innl. Damer'!#REF!</definedName>
    <definedName name="Steinar_Andersen_1" localSheetId="0">'Innl. Herrer'!#REF!</definedName>
    <definedName name="Steinar_Andersen_1">#REF!</definedName>
    <definedName name="Torfinn_Sollund">#REF!</definedName>
    <definedName name="Torfinn_Sollund_1" localSheetId="1">'Innl. Damer'!#REF!</definedName>
    <definedName name="Torfinn_Sollund_1" localSheetId="0">'Innl. Herrer'!#REF!</definedName>
    <definedName name="Torfinn_Sollund_1">#REF!</definedName>
    <definedName name="_xlnm.Print_Area" localSheetId="1">'Innl. Damer'!$B$1:$P$84</definedName>
    <definedName name="_xlnm.Print_Area" localSheetId="0">'Innl. Herrer'!$B$1:$P$84</definedName>
  </definedNames>
  <calcPr fullCalcOnLoad="1"/>
</workbook>
</file>

<file path=xl/sharedStrings.xml><?xml version="1.0" encoding="utf-8"?>
<sst xmlns="http://schemas.openxmlformats.org/spreadsheetml/2006/main" count="146" uniqueCount="54">
  <si>
    <t xml:space="preserve"> </t>
  </si>
  <si>
    <t>Nr.</t>
  </si>
  <si>
    <t>Navn</t>
  </si>
  <si>
    <t>Hcp</t>
  </si>
  <si>
    <t>Total</t>
  </si>
  <si>
    <t>Snitt
 u/hcp</t>
  </si>
  <si>
    <t>Snitt
 m/hcp</t>
  </si>
  <si>
    <t>X</t>
  </si>
  <si>
    <t>Klubb</t>
  </si>
  <si>
    <t>John Øyvind Hafeld</t>
  </si>
  <si>
    <t>Rigmor Holdal</t>
  </si>
  <si>
    <t>Eirik Pettersen</t>
  </si>
  <si>
    <t>Tore Nicolaisen</t>
  </si>
  <si>
    <t>Henry Andorsen</t>
  </si>
  <si>
    <r>
      <t>Aspmyra</t>
    </r>
    <r>
      <rPr>
        <i/>
        <sz val="36"/>
        <color indexed="12"/>
        <rFont val="Times New Roman"/>
        <family val="1"/>
      </rPr>
      <t xml:space="preserve"> Bedriftscup 2010</t>
    </r>
    <r>
      <rPr>
        <i/>
        <sz val="36"/>
        <rFont val="Times New Roman"/>
        <family val="1"/>
      </rPr>
      <t xml:space="preserve"> </t>
    </r>
  </si>
  <si>
    <t>Frank Storvik</t>
  </si>
  <si>
    <t>Patrik Storvik</t>
  </si>
  <si>
    <t>Heidi Nordgård</t>
  </si>
  <si>
    <t>Stein Roger Holdal</t>
  </si>
  <si>
    <t>Arne Jan Knudsen</t>
  </si>
  <si>
    <t>Hallvard Høydahl</t>
  </si>
  <si>
    <t>Sigmund Olsen</t>
  </si>
  <si>
    <t>Hallgeir Olsen</t>
  </si>
  <si>
    <t>Frode Johansen</t>
  </si>
  <si>
    <t>Lagspill</t>
  </si>
  <si>
    <t>Totalt
Hcp</t>
  </si>
  <si>
    <t>Totalt
Pinnefall</t>
  </si>
  <si>
    <t>Lagsnitt
inkl. Hcp</t>
  </si>
  <si>
    <t>Aspmyra Bedriftscup 2010</t>
  </si>
  <si>
    <t xml:space="preserve">Lag </t>
  </si>
  <si>
    <t>Bodø 1</t>
  </si>
  <si>
    <t>Allstars</t>
  </si>
  <si>
    <t>Posten 1</t>
  </si>
  <si>
    <t>Royal</t>
  </si>
  <si>
    <t>Lærkula</t>
  </si>
  <si>
    <t>Posten 3</t>
  </si>
  <si>
    <t>Skyttsenglan</t>
  </si>
  <si>
    <t>Inter Revisjon</t>
  </si>
  <si>
    <t>Skatten</t>
  </si>
  <si>
    <t>Taperkameratene 9</t>
  </si>
  <si>
    <t>Bjørnar Johansen</t>
  </si>
  <si>
    <t>Per Steinar Jensen</t>
  </si>
  <si>
    <t>John R. Kristoffersen</t>
  </si>
  <si>
    <t>Tove-Mette Johannessen</t>
  </si>
  <si>
    <t>Tone Sæterhaug</t>
  </si>
  <si>
    <t>reentry</t>
  </si>
  <si>
    <t>Finn Hansen</t>
  </si>
  <si>
    <t>Viggo Bringslimark</t>
  </si>
  <si>
    <t>Harald Sivertsen</t>
  </si>
  <si>
    <t>FINALE</t>
  </si>
  <si>
    <t>Bonus</t>
  </si>
  <si>
    <t>Totalt</t>
  </si>
  <si>
    <t xml:space="preserve">  </t>
  </si>
  <si>
    <t>Tove M. Johannessen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</si>
</sst>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 &quot;\ #,##0;&quot;kr &quot;\ \-#,##0"/>
    <numFmt numFmtId="173" formatCode="&quot;kr &quot;\ #,##0;[Red]&quot;kr &quot;\ \-#,##0"/>
    <numFmt numFmtId="174" formatCode="&quot;kr &quot;\ #,##0.00;&quot;kr &quot;\ \-#,##0.00"/>
    <numFmt numFmtId="175" formatCode="&quot;kr &quot;\ #,##0.00;[Red]&quot;kr &quot;\ \-#,##0.00"/>
    <numFmt numFmtId="176" formatCode="_ &quot;kr &quot;\ * #,##0_ ;_ &quot;kr &quot;\ * \-#,##0_ ;_ &quot;kr &quot;\ * &quot;-&quot;_ ;_ @_ "/>
    <numFmt numFmtId="177" formatCode="_ &quot;kr &quot;\ * #,##0.00_ ;_ &quot;kr &quot;\ * \-#,##0.00_ ;_ &quot;kr &quot;\ * &quot;-&quot;??_ ;_ @_ "/>
    <numFmt numFmtId="178" formatCode="dd/\ mmmm"/>
    <numFmt numFmtId="179" formatCode="[$-414]d\.\ mmmm\ yyyy"/>
    <numFmt numFmtId="180" formatCode="#,##0_ ;\-#,##0\ "/>
    <numFmt numFmtId="181" formatCode="0_ ;\-0\ "/>
  </numFmts>
  <fonts count="29">
    <font>
      <sz val="10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8"/>
      <name val="Times New Roman"/>
      <family val="1"/>
    </font>
    <font>
      <sz val="16"/>
      <color indexed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36"/>
      <name val="Arial"/>
      <family val="2"/>
    </font>
    <font>
      <b/>
      <sz val="26"/>
      <color indexed="10"/>
      <name val="Comic Sans MS"/>
      <family val="4"/>
    </font>
    <font>
      <b/>
      <sz val="18"/>
      <color indexed="12"/>
      <name val="Times New Roman"/>
      <family val="1"/>
    </font>
    <font>
      <i/>
      <sz val="36"/>
      <color indexed="10"/>
      <name val="Times New Roman"/>
      <family val="1"/>
    </font>
    <font>
      <i/>
      <sz val="36"/>
      <color indexed="12"/>
      <name val="Times New Roman"/>
      <family val="1"/>
    </font>
    <font>
      <i/>
      <sz val="3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8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8"/>
      <color indexed="12"/>
      <name val="Times New Roman"/>
      <family val="1"/>
    </font>
    <font>
      <sz val="16"/>
      <color indexed="12"/>
      <name val="Times New Roman"/>
      <family val="1"/>
    </font>
    <font>
      <b/>
      <sz val="18"/>
      <color indexed="10"/>
      <name val="Times New Roman"/>
      <family val="1"/>
    </font>
    <font>
      <sz val="26"/>
      <color indexed="12"/>
      <name val="Times New Roman"/>
      <family val="0"/>
    </font>
    <font>
      <sz val="26"/>
      <color indexed="12"/>
      <name val="Arial"/>
      <family val="0"/>
    </font>
    <font>
      <sz val="26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0" fontId="5" fillId="2" borderId="16" xfId="0" applyFont="1" applyFill="1" applyBorder="1" applyAlignment="1">
      <alignment horizontal="center" wrapText="1"/>
    </xf>
    <xf numFmtId="0" fontId="5" fillId="2" borderId="16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3" borderId="14" xfId="0" applyNumberFormat="1" applyFont="1" applyFill="1" applyBorder="1" applyAlignment="1">
      <alignment/>
    </xf>
    <xf numFmtId="0" fontId="5" fillId="3" borderId="6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/>
    </xf>
    <xf numFmtId="0" fontId="19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/>
    </xf>
    <xf numFmtId="0" fontId="18" fillId="0" borderId="0" xfId="0" applyFont="1" applyAlignment="1">
      <alignment/>
    </xf>
    <xf numFmtId="0" fontId="8" fillId="2" borderId="17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0" xfId="0" applyNumberFormat="1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1" fillId="2" borderId="0" xfId="17" applyFill="1" applyBorder="1">
      <alignment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1" fillId="2" borderId="0" xfId="17" applyFont="1" applyFill="1" applyBorder="1" applyAlignment="1">
      <alignment/>
      <protection/>
    </xf>
    <xf numFmtId="0" fontId="1" fillId="2" borderId="24" xfId="17" applyFont="1" applyFill="1" applyBorder="1">
      <alignment/>
      <protection/>
    </xf>
    <xf numFmtId="0" fontId="1" fillId="2" borderId="0" xfId="17" applyFill="1">
      <alignment/>
      <protection/>
    </xf>
    <xf numFmtId="0" fontId="1" fillId="2" borderId="25" xfId="17" applyFont="1" applyFill="1" applyBorder="1">
      <alignment/>
      <protection/>
    </xf>
    <xf numFmtId="0" fontId="1" fillId="2" borderId="25" xfId="17" applyFill="1" applyBorder="1">
      <alignment/>
      <protection/>
    </xf>
    <xf numFmtId="0" fontId="1" fillId="2" borderId="25" xfId="17" applyFill="1" applyBorder="1" applyAlignment="1">
      <alignment horizontal="center"/>
      <protection/>
    </xf>
    <xf numFmtId="0" fontId="1" fillId="2" borderId="0" xfId="17" applyFont="1" applyFill="1" applyBorder="1">
      <alignment/>
      <protection/>
    </xf>
    <xf numFmtId="0" fontId="1" fillId="2" borderId="0" xfId="17" applyFill="1" applyBorder="1" applyAlignment="1">
      <alignment horizontal="center"/>
      <protection/>
    </xf>
    <xf numFmtId="0" fontId="1" fillId="2" borderId="24" xfId="17" applyFill="1" applyBorder="1">
      <alignment/>
      <protection/>
    </xf>
    <xf numFmtId="0" fontId="1" fillId="2" borderId="24" xfId="17" applyFill="1" applyBorder="1" applyAlignment="1">
      <alignment horizontal="center"/>
      <protection/>
    </xf>
    <xf numFmtId="2" fontId="1" fillId="2" borderId="26" xfId="17" applyNumberFormat="1" applyFill="1" applyBorder="1" applyAlignment="1">
      <alignment horizontal="center"/>
      <protection/>
    </xf>
    <xf numFmtId="2" fontId="1" fillId="2" borderId="21" xfId="17" applyNumberFormat="1" applyFill="1" applyBorder="1" applyAlignment="1">
      <alignment horizontal="center"/>
      <protection/>
    </xf>
    <xf numFmtId="2" fontId="1" fillId="2" borderId="27" xfId="17" applyNumberFormat="1" applyFill="1" applyBorder="1" applyAlignment="1">
      <alignment horizontal="center"/>
      <protection/>
    </xf>
    <xf numFmtId="0" fontId="1" fillId="2" borderId="28" xfId="17" applyFill="1" applyBorder="1" applyAlignment="1">
      <alignment horizontal="center"/>
      <protection/>
    </xf>
    <xf numFmtId="0" fontId="1" fillId="2" borderId="8" xfId="17" applyFill="1" applyBorder="1" applyAlignment="1">
      <alignment horizontal="center"/>
      <protection/>
    </xf>
    <xf numFmtId="0" fontId="1" fillId="2" borderId="29" xfId="17" applyFill="1" applyBorder="1" applyAlignment="1">
      <alignment horizontal="center"/>
      <protection/>
    </xf>
    <xf numFmtId="0" fontId="2" fillId="2" borderId="3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left" vertical="center"/>
    </xf>
    <xf numFmtId="0" fontId="24" fillId="2" borderId="27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6" fillId="4" borderId="0" xfId="17" applyFont="1" applyFill="1" applyBorder="1" applyAlignment="1">
      <alignment horizontal="center" vertical="center"/>
      <protection/>
    </xf>
    <xf numFmtId="0" fontId="27" fillId="4" borderId="0" xfId="0" applyFont="1" applyFill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1" fillId="2" borderId="0" xfId="17" applyFont="1" applyFill="1" applyBorder="1" applyAlignment="1">
      <alignment horizontal="center" wrapText="1"/>
      <protection/>
    </xf>
    <xf numFmtId="0" fontId="0" fillId="2" borderId="0" xfId="0" applyFill="1" applyBorder="1" applyAlignment="1">
      <alignment horizontal="center"/>
    </xf>
  </cellXfs>
  <cellStyles count="9">
    <cellStyle name="Normal" xfId="0"/>
    <cellStyle name="Followed Hyperlink" xfId="15"/>
    <cellStyle name="Hyperlink" xfId="16"/>
    <cellStyle name="Normal_Rainbow_turnavgift" xfId="17"/>
    <cellStyle name="Percent" xfId="18"/>
    <cellStyle name="Comma" xfId="19"/>
    <cellStyle name="Comma [0]" xfId="20"/>
    <cellStyle name="Currency" xfId="21"/>
    <cellStyle name="Currency [0]" xfId="22"/>
  </cellStyles>
  <dxfs count="3">
    <dxf>
      <font>
        <b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66675</xdr:rowOff>
    </xdr:from>
    <xdr:to>
      <xdr:col>2</xdr:col>
      <xdr:colOff>828675</xdr:colOff>
      <xdr:row>8</xdr:row>
      <xdr:rowOff>361950</xdr:rowOff>
    </xdr:to>
    <xdr:sp macro="[0]!Sortersnitt">
      <xdr:nvSpPr>
        <xdr:cNvPr id="1" name="Rectangle 1"/>
        <xdr:cNvSpPr>
          <a:spLocks/>
        </xdr:cNvSpPr>
      </xdr:nvSpPr>
      <xdr:spPr>
        <a:xfrm>
          <a:off x="190500" y="971550"/>
          <a:ext cx="1257300" cy="295275"/>
        </a:xfrm>
        <a:prstGeom prst="rect">
          <a:avLst/>
        </a:prstGeom>
        <a:solidFill>
          <a:srgbClr val="CC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2</xdr:col>
      <xdr:colOff>876300</xdr:colOff>
      <xdr:row>8</xdr:row>
      <xdr:rowOff>104775</xdr:rowOff>
    </xdr:from>
    <xdr:to>
      <xdr:col>2</xdr:col>
      <xdr:colOff>2247900</xdr:colOff>
      <xdr:row>8</xdr:row>
      <xdr:rowOff>304800</xdr:rowOff>
    </xdr:to>
    <xdr:sp macro="[0]!SorterNavn">
      <xdr:nvSpPr>
        <xdr:cNvPr id="2" name="Rectangle 2"/>
        <xdr:cNvSpPr>
          <a:spLocks/>
        </xdr:cNvSpPr>
      </xdr:nvSpPr>
      <xdr:spPr>
        <a:xfrm>
          <a:off x="1495425" y="1009650"/>
          <a:ext cx="1371600" cy="2000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Sorter Navn</a:t>
          </a:r>
        </a:p>
      </xdr:txBody>
    </xdr:sp>
    <xdr:clientData/>
  </xdr:twoCellAnchor>
  <xdr:twoCellAnchor>
    <xdr:from>
      <xdr:col>3</xdr:col>
      <xdr:colOff>0</xdr:colOff>
      <xdr:row>8</xdr:row>
      <xdr:rowOff>104775</xdr:rowOff>
    </xdr:from>
    <xdr:to>
      <xdr:col>3</xdr:col>
      <xdr:colOff>1343025</xdr:colOff>
      <xdr:row>8</xdr:row>
      <xdr:rowOff>304800</xdr:rowOff>
    </xdr:to>
    <xdr:sp macro="[0]!SorterKlubb">
      <xdr:nvSpPr>
        <xdr:cNvPr id="3" name="Rectangle 3"/>
        <xdr:cNvSpPr>
          <a:spLocks/>
        </xdr:cNvSpPr>
      </xdr:nvSpPr>
      <xdr:spPr>
        <a:xfrm>
          <a:off x="2914650" y="1009650"/>
          <a:ext cx="1343025" cy="2000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66675</xdr:rowOff>
    </xdr:from>
    <xdr:to>
      <xdr:col>2</xdr:col>
      <xdr:colOff>828675</xdr:colOff>
      <xdr:row>8</xdr:row>
      <xdr:rowOff>361950</xdr:rowOff>
    </xdr:to>
    <xdr:sp macro="[0]!Sortersnitt">
      <xdr:nvSpPr>
        <xdr:cNvPr id="1" name="Rectangle 1"/>
        <xdr:cNvSpPr>
          <a:spLocks/>
        </xdr:cNvSpPr>
      </xdr:nvSpPr>
      <xdr:spPr>
        <a:xfrm>
          <a:off x="190500" y="971550"/>
          <a:ext cx="1257300" cy="295275"/>
        </a:xfrm>
        <a:prstGeom prst="rect">
          <a:avLst/>
        </a:prstGeom>
        <a:solidFill>
          <a:srgbClr val="CC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2</xdr:col>
      <xdr:colOff>876300</xdr:colOff>
      <xdr:row>8</xdr:row>
      <xdr:rowOff>104775</xdr:rowOff>
    </xdr:from>
    <xdr:to>
      <xdr:col>2</xdr:col>
      <xdr:colOff>2247900</xdr:colOff>
      <xdr:row>8</xdr:row>
      <xdr:rowOff>304800</xdr:rowOff>
    </xdr:to>
    <xdr:sp macro="[0]!SorterNavn">
      <xdr:nvSpPr>
        <xdr:cNvPr id="2" name="Rectangle 2"/>
        <xdr:cNvSpPr>
          <a:spLocks/>
        </xdr:cNvSpPr>
      </xdr:nvSpPr>
      <xdr:spPr>
        <a:xfrm>
          <a:off x="1495425" y="1009650"/>
          <a:ext cx="1371600" cy="2000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Sorter Navn</a:t>
          </a:r>
        </a:p>
      </xdr:txBody>
    </xdr:sp>
    <xdr:clientData/>
  </xdr:twoCellAnchor>
  <xdr:twoCellAnchor>
    <xdr:from>
      <xdr:col>3</xdr:col>
      <xdr:colOff>0</xdr:colOff>
      <xdr:row>8</xdr:row>
      <xdr:rowOff>104775</xdr:rowOff>
    </xdr:from>
    <xdr:to>
      <xdr:col>3</xdr:col>
      <xdr:colOff>1343025</xdr:colOff>
      <xdr:row>8</xdr:row>
      <xdr:rowOff>304800</xdr:rowOff>
    </xdr:to>
    <xdr:sp macro="[0]!SorterKlubb">
      <xdr:nvSpPr>
        <xdr:cNvPr id="3" name="Rectangle 3"/>
        <xdr:cNvSpPr>
          <a:spLocks/>
        </xdr:cNvSpPr>
      </xdr:nvSpPr>
      <xdr:spPr>
        <a:xfrm>
          <a:off x="2914650" y="1009650"/>
          <a:ext cx="1343025" cy="2000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</xdr:row>
      <xdr:rowOff>161925</xdr:rowOff>
    </xdr:from>
    <xdr:to>
      <xdr:col>4</xdr:col>
      <xdr:colOff>9525</xdr:colOff>
      <xdr:row>4</xdr:row>
      <xdr:rowOff>133350</xdr:rowOff>
    </xdr:to>
    <xdr:sp macro="[1]!SorterKM2008Lag">
      <xdr:nvSpPr>
        <xdr:cNvPr id="1" name="Rectangle 1"/>
        <xdr:cNvSpPr>
          <a:spLocks/>
        </xdr:cNvSpPr>
      </xdr:nvSpPr>
      <xdr:spPr>
        <a:xfrm>
          <a:off x="2085975" y="838200"/>
          <a:ext cx="64770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ngar\Mine%20dokumenter\Bowling\Nordland%20krets\2008\KM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ljeoppsett"/>
      <sheetName val="Menn"/>
      <sheetName val="Kvinner Junior"/>
      <sheetName val="Double og Lagspill"/>
      <sheetName val="Matchplay"/>
      <sheetName val="Finaler Single"/>
    </sheetNames>
    <definedNames>
      <definedName name="SorterKM2008La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G135"/>
  <sheetViews>
    <sheetView zoomScale="80" zoomScaleNormal="80" workbookViewId="0" topLeftCell="A22">
      <selection activeCell="B36" sqref="B36:O43"/>
    </sheetView>
  </sheetViews>
  <sheetFormatPr defaultColWidth="11.421875" defaultRowHeight="12.75"/>
  <cols>
    <col min="1" max="1" width="2.7109375" style="0" customWidth="1"/>
    <col min="2" max="2" width="6.57421875" style="0" customWidth="1"/>
    <col min="3" max="3" width="34.421875" style="0" customWidth="1"/>
    <col min="4" max="4" width="20.140625" style="0" customWidth="1"/>
    <col min="5" max="5" width="6.421875" style="0" customWidth="1"/>
    <col min="6" max="6" width="8.7109375" style="0" customWidth="1"/>
    <col min="7" max="7" width="11.421875" style="69" customWidth="1"/>
    <col min="8" max="11" width="8.7109375" style="0" customWidth="1"/>
    <col min="12" max="12" width="9.57421875" style="0" customWidth="1"/>
    <col min="13" max="13" width="8.7109375" style="0" customWidth="1"/>
    <col min="14" max="14" width="12.28125" style="0" customWidth="1"/>
    <col min="16" max="16" width="5.57421875" style="0" customWidth="1"/>
    <col min="17" max="17" width="8.28125" style="0" bestFit="1" customWidth="1"/>
    <col min="18" max="18" width="6.8515625" style="0" customWidth="1"/>
    <col min="19" max="19" width="6.7109375" style="0" customWidth="1"/>
    <col min="20" max="20" width="6.57421875" style="0" customWidth="1"/>
    <col min="21" max="21" width="6.7109375" style="0" customWidth="1"/>
    <col min="23" max="25" width="5.8515625" style="0" customWidth="1"/>
    <col min="26" max="26" width="6.140625" style="0" customWidth="1"/>
    <col min="27" max="27" width="6.421875" style="0" customWidth="1"/>
    <col min="29" max="29" width="17.8515625" style="0" customWidth="1"/>
  </cols>
  <sheetData>
    <row r="1" spans="1:33" ht="12" customHeight="1" thickBot="1">
      <c r="A1" s="36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8.75" thickTop="1">
      <c r="A2" s="36"/>
      <c r="B2" s="53"/>
      <c r="C2" s="54"/>
      <c r="D2" s="54"/>
      <c r="E2" s="54"/>
      <c r="F2" s="54"/>
      <c r="G2" s="64"/>
      <c r="H2" s="54"/>
      <c r="I2" s="54"/>
      <c r="J2" s="54"/>
      <c r="K2" s="54"/>
      <c r="L2" s="54"/>
      <c r="M2" s="54"/>
      <c r="N2" s="54"/>
      <c r="O2" s="5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4.5" customHeight="1">
      <c r="A3" s="36"/>
      <c r="B3" s="150" t="s">
        <v>14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16" t="s">
        <v>0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.5" customHeight="1">
      <c r="A4" s="36"/>
      <c r="B4" s="15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  <c r="P4" s="16" t="s">
        <v>0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2.75" customHeight="1">
      <c r="A5" s="36"/>
      <c r="B5" s="153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2.75" customHeight="1">
      <c r="A6" s="36"/>
      <c r="B6" s="153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.25" customHeight="1">
      <c r="A7" s="36"/>
      <c r="B7" s="153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.75" customHeight="1" thickBot="1">
      <c r="A8" s="36"/>
      <c r="B8" s="56"/>
      <c r="C8" s="57"/>
      <c r="D8" s="57"/>
      <c r="E8" s="57"/>
      <c r="F8" s="57"/>
      <c r="G8" s="65"/>
      <c r="H8" s="57"/>
      <c r="I8" s="57"/>
      <c r="J8" s="57"/>
      <c r="K8" s="57"/>
      <c r="L8" s="57"/>
      <c r="M8" s="57"/>
      <c r="N8" s="57"/>
      <c r="O8" s="58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51" customHeight="1" thickBot="1" thickTop="1">
      <c r="A9" s="36"/>
      <c r="B9" s="59" t="s">
        <v>1</v>
      </c>
      <c r="C9" s="60" t="s">
        <v>2</v>
      </c>
      <c r="D9" s="60" t="s">
        <v>8</v>
      </c>
      <c r="E9" s="61" t="s">
        <v>3</v>
      </c>
      <c r="F9" s="59">
        <v>1</v>
      </c>
      <c r="G9" s="62">
        <v>2</v>
      </c>
      <c r="H9" s="59">
        <v>3</v>
      </c>
      <c r="I9" s="59">
        <v>4</v>
      </c>
      <c r="J9" s="59">
        <v>5</v>
      </c>
      <c r="K9" s="59">
        <v>6</v>
      </c>
      <c r="L9" s="59" t="s">
        <v>3</v>
      </c>
      <c r="M9" s="59" t="s">
        <v>4</v>
      </c>
      <c r="N9" s="61" t="s">
        <v>5</v>
      </c>
      <c r="O9" s="61" t="s">
        <v>6</v>
      </c>
      <c r="P9" s="39" t="s">
        <v>7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24" customHeight="1">
      <c r="A10" s="36"/>
      <c r="B10" s="17">
        <v>1</v>
      </c>
      <c r="C10" s="40" t="s">
        <v>9</v>
      </c>
      <c r="D10" s="18"/>
      <c r="E10" s="19">
        <v>6</v>
      </c>
      <c r="F10" s="80">
        <v>169</v>
      </c>
      <c r="G10" s="80">
        <v>194</v>
      </c>
      <c r="H10" s="20">
        <v>199</v>
      </c>
      <c r="I10" s="20">
        <v>233</v>
      </c>
      <c r="J10" s="20">
        <v>242</v>
      </c>
      <c r="K10" s="20"/>
      <c r="L10" s="21">
        <f aca="true" t="shared" si="0" ref="L10:L34">E10*(COUNTIF(F10:K10,"&gt;1"))</f>
        <v>30</v>
      </c>
      <c r="M10" s="22">
        <f aca="true" t="shared" si="1" ref="M10:M34">SUM(F10:L10)</f>
        <v>1067</v>
      </c>
      <c r="N10" s="23">
        <f aca="true" t="shared" si="2" ref="N10:N34">IF(M10&gt;0,AVERAGE(F10:K10),0)</f>
        <v>207.4</v>
      </c>
      <c r="O10" s="24">
        <f aca="true" t="shared" si="3" ref="O10:O34">IF(M10&gt;0,(M10/(COUNTIF(F10:K10,"&gt;1"))),0)</f>
        <v>213.4</v>
      </c>
      <c r="P10" s="25"/>
      <c r="Q10" s="26">
        <f aca="true" t="shared" si="4" ref="Q10:Q41">M10-L10</f>
        <v>1037</v>
      </c>
      <c r="R10" s="16"/>
      <c r="S10" s="5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6" customFormat="1" ht="24" customHeight="1">
      <c r="A11" s="28"/>
      <c r="B11" s="17">
        <f aca="true" t="shared" si="5" ref="B11:B27">B10+1</f>
        <v>2</v>
      </c>
      <c r="C11" s="40" t="s">
        <v>19</v>
      </c>
      <c r="D11" s="18"/>
      <c r="E11" s="19">
        <v>14</v>
      </c>
      <c r="F11" s="20">
        <v>246</v>
      </c>
      <c r="G11" s="80">
        <v>192</v>
      </c>
      <c r="H11" s="20">
        <v>180</v>
      </c>
      <c r="I11" s="20">
        <v>167</v>
      </c>
      <c r="J11" s="20">
        <v>193</v>
      </c>
      <c r="K11" s="20"/>
      <c r="L11" s="21">
        <f t="shared" si="0"/>
        <v>70</v>
      </c>
      <c r="M11" s="22">
        <f t="shared" si="1"/>
        <v>1048</v>
      </c>
      <c r="N11" s="23">
        <f t="shared" si="2"/>
        <v>195.6</v>
      </c>
      <c r="O11" s="24">
        <f t="shared" si="3"/>
        <v>209.6</v>
      </c>
      <c r="P11" s="25"/>
      <c r="Q11" s="26">
        <f t="shared" si="4"/>
        <v>978</v>
      </c>
      <c r="R11" s="26"/>
      <c r="S11" s="71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24" customHeight="1">
      <c r="A12" s="36"/>
      <c r="B12" s="17">
        <f t="shared" si="5"/>
        <v>3</v>
      </c>
      <c r="C12" s="40" t="s">
        <v>47</v>
      </c>
      <c r="D12" s="18"/>
      <c r="E12" s="19">
        <v>1</v>
      </c>
      <c r="F12" s="20">
        <v>255</v>
      </c>
      <c r="G12" s="81">
        <v>178</v>
      </c>
      <c r="H12" s="86">
        <v>195</v>
      </c>
      <c r="I12" s="86">
        <v>242</v>
      </c>
      <c r="J12" s="86">
        <v>167</v>
      </c>
      <c r="K12" s="20"/>
      <c r="L12" s="21">
        <f t="shared" si="0"/>
        <v>5</v>
      </c>
      <c r="M12" s="22">
        <f t="shared" si="1"/>
        <v>1042</v>
      </c>
      <c r="N12" s="23">
        <f t="shared" si="2"/>
        <v>207.4</v>
      </c>
      <c r="O12" s="24">
        <f t="shared" si="3"/>
        <v>208.4</v>
      </c>
      <c r="P12" s="25"/>
      <c r="Q12" s="26">
        <f t="shared" si="4"/>
        <v>1037</v>
      </c>
      <c r="R12" s="16"/>
      <c r="S12" s="5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24" customHeight="1">
      <c r="A13" s="36"/>
      <c r="B13" s="17">
        <f t="shared" si="5"/>
        <v>4</v>
      </c>
      <c r="C13" s="105" t="s">
        <v>23</v>
      </c>
      <c r="D13" s="108" t="s">
        <v>45</v>
      </c>
      <c r="E13" s="47">
        <v>31</v>
      </c>
      <c r="F13" s="20">
        <v>187</v>
      </c>
      <c r="G13" s="80">
        <v>148</v>
      </c>
      <c r="H13" s="20">
        <v>174</v>
      </c>
      <c r="I13" s="20">
        <v>181</v>
      </c>
      <c r="J13" s="20">
        <v>183</v>
      </c>
      <c r="K13" s="83"/>
      <c r="L13" s="22">
        <f t="shared" si="0"/>
        <v>155</v>
      </c>
      <c r="M13" s="22">
        <f t="shared" si="1"/>
        <v>1028</v>
      </c>
      <c r="N13" s="23">
        <f t="shared" si="2"/>
        <v>174.6</v>
      </c>
      <c r="O13" s="49">
        <f t="shared" si="3"/>
        <v>205.6</v>
      </c>
      <c r="P13" s="25"/>
      <c r="Q13" s="26">
        <f t="shared" si="4"/>
        <v>873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24" customHeight="1">
      <c r="A14" s="36"/>
      <c r="B14" s="17">
        <f t="shared" si="5"/>
        <v>5</v>
      </c>
      <c r="C14" s="40" t="s">
        <v>22</v>
      </c>
      <c r="D14" s="18" t="s">
        <v>45</v>
      </c>
      <c r="E14" s="19">
        <v>26</v>
      </c>
      <c r="F14" s="20">
        <v>179</v>
      </c>
      <c r="G14" s="80">
        <v>180</v>
      </c>
      <c r="H14" s="87">
        <v>173</v>
      </c>
      <c r="I14" s="20">
        <v>200</v>
      </c>
      <c r="J14" s="20">
        <v>157</v>
      </c>
      <c r="K14" s="20"/>
      <c r="L14" s="21">
        <f t="shared" si="0"/>
        <v>130</v>
      </c>
      <c r="M14" s="22">
        <f t="shared" si="1"/>
        <v>1019</v>
      </c>
      <c r="N14" s="23">
        <f t="shared" si="2"/>
        <v>177.8</v>
      </c>
      <c r="O14" s="24">
        <f t="shared" si="3"/>
        <v>203.8</v>
      </c>
      <c r="P14" s="25"/>
      <c r="Q14" s="26">
        <f t="shared" si="4"/>
        <v>889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6" customFormat="1" ht="24" customHeight="1" thickBot="1">
      <c r="A15" s="28"/>
      <c r="B15" s="46">
        <f t="shared" si="5"/>
        <v>6</v>
      </c>
      <c r="C15" s="112" t="s">
        <v>46</v>
      </c>
      <c r="D15" s="113"/>
      <c r="E15" s="31">
        <v>11</v>
      </c>
      <c r="F15" s="114">
        <v>197</v>
      </c>
      <c r="G15" s="89">
        <v>151</v>
      </c>
      <c r="H15" s="43">
        <v>190</v>
      </c>
      <c r="I15" s="43">
        <v>187</v>
      </c>
      <c r="J15" s="43">
        <v>236</v>
      </c>
      <c r="K15" s="43"/>
      <c r="L15" s="115">
        <f t="shared" si="0"/>
        <v>55</v>
      </c>
      <c r="M15" s="33">
        <f t="shared" si="1"/>
        <v>1016</v>
      </c>
      <c r="N15" s="34">
        <f t="shared" si="2"/>
        <v>192.2</v>
      </c>
      <c r="O15" s="35">
        <f t="shared" si="3"/>
        <v>203.2</v>
      </c>
      <c r="P15" s="25"/>
      <c r="Q15" s="26">
        <f t="shared" si="4"/>
        <v>961</v>
      </c>
      <c r="R15" s="154"/>
      <c r="S15" s="155"/>
      <c r="T15" s="155"/>
      <c r="U15" s="155"/>
      <c r="V15" s="15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ht="24" customHeight="1" thickTop="1">
      <c r="A16" s="36"/>
      <c r="B16" s="17">
        <f t="shared" si="5"/>
        <v>7</v>
      </c>
      <c r="C16" s="41" t="s">
        <v>48</v>
      </c>
      <c r="D16" s="18"/>
      <c r="E16" s="19">
        <v>29</v>
      </c>
      <c r="F16" s="20">
        <v>145</v>
      </c>
      <c r="G16" s="80">
        <v>159</v>
      </c>
      <c r="H16" s="20">
        <v>228</v>
      </c>
      <c r="I16" s="20">
        <v>161</v>
      </c>
      <c r="J16" s="20">
        <v>177</v>
      </c>
      <c r="K16" s="20"/>
      <c r="L16" s="21">
        <f t="shared" si="0"/>
        <v>145</v>
      </c>
      <c r="M16" s="22">
        <f t="shared" si="1"/>
        <v>1015</v>
      </c>
      <c r="N16" s="23">
        <f t="shared" si="2"/>
        <v>174</v>
      </c>
      <c r="O16" s="24">
        <f t="shared" si="3"/>
        <v>203</v>
      </c>
      <c r="P16" s="25" t="s">
        <v>0</v>
      </c>
      <c r="Q16" s="26">
        <f t="shared" si="4"/>
        <v>870</v>
      </c>
      <c r="R16" s="155"/>
      <c r="S16" s="155"/>
      <c r="T16" s="155"/>
      <c r="U16" s="155"/>
      <c r="V16" s="15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6" customFormat="1" ht="24" customHeight="1">
      <c r="A17" s="28"/>
      <c r="B17" s="116">
        <f t="shared" si="5"/>
        <v>8</v>
      </c>
      <c r="C17" s="41" t="s">
        <v>40</v>
      </c>
      <c r="D17" s="30"/>
      <c r="E17" s="19">
        <v>0</v>
      </c>
      <c r="F17" s="20">
        <v>184</v>
      </c>
      <c r="G17" s="20">
        <v>180</v>
      </c>
      <c r="H17" s="20">
        <v>224</v>
      </c>
      <c r="I17" s="20">
        <v>190</v>
      </c>
      <c r="J17" s="20">
        <v>228</v>
      </c>
      <c r="K17" s="20"/>
      <c r="L17" s="21">
        <f t="shared" si="0"/>
        <v>0</v>
      </c>
      <c r="M17" s="22">
        <f t="shared" si="1"/>
        <v>1006</v>
      </c>
      <c r="N17" s="23">
        <f t="shared" si="2"/>
        <v>201.2</v>
      </c>
      <c r="O17" s="24">
        <f t="shared" si="3"/>
        <v>201.2</v>
      </c>
      <c r="P17" s="25"/>
      <c r="Q17" s="26">
        <f t="shared" si="4"/>
        <v>1006</v>
      </c>
      <c r="R17" s="155"/>
      <c r="S17" s="155"/>
      <c r="T17" s="155"/>
      <c r="U17" s="155"/>
      <c r="V17" s="15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s="76" customFormat="1" ht="24" customHeight="1">
      <c r="A18" s="72"/>
      <c r="B18" s="73">
        <f t="shared" si="5"/>
        <v>9</v>
      </c>
      <c r="C18" s="98" t="s">
        <v>23</v>
      </c>
      <c r="D18" s="30"/>
      <c r="E18" s="19">
        <v>31</v>
      </c>
      <c r="F18" s="20">
        <v>183</v>
      </c>
      <c r="G18" s="84">
        <v>157</v>
      </c>
      <c r="H18" s="27">
        <v>160</v>
      </c>
      <c r="I18" s="27">
        <v>167</v>
      </c>
      <c r="J18" s="27">
        <v>180</v>
      </c>
      <c r="K18" s="27"/>
      <c r="L18" s="21">
        <f t="shared" si="0"/>
        <v>155</v>
      </c>
      <c r="M18" s="22">
        <f t="shared" si="1"/>
        <v>1002</v>
      </c>
      <c r="N18" s="23">
        <f t="shared" si="2"/>
        <v>169.4</v>
      </c>
      <c r="O18" s="24">
        <f t="shared" si="3"/>
        <v>200.4</v>
      </c>
      <c r="P18" s="25"/>
      <c r="Q18" s="28">
        <f t="shared" si="4"/>
        <v>847</v>
      </c>
      <c r="R18" s="155"/>
      <c r="S18" s="155"/>
      <c r="T18" s="155"/>
      <c r="U18" s="155"/>
      <c r="V18" s="15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</row>
    <row r="19" spans="1:33" ht="24" customHeight="1">
      <c r="A19" s="36"/>
      <c r="B19" s="17">
        <f t="shared" si="5"/>
        <v>10</v>
      </c>
      <c r="C19" s="41" t="s">
        <v>11</v>
      </c>
      <c r="D19" s="30" t="s">
        <v>45</v>
      </c>
      <c r="E19" s="19">
        <v>19</v>
      </c>
      <c r="F19" s="20">
        <v>174</v>
      </c>
      <c r="G19" s="80">
        <v>150</v>
      </c>
      <c r="H19" s="20">
        <v>184</v>
      </c>
      <c r="I19" s="20">
        <v>192</v>
      </c>
      <c r="J19" s="20">
        <v>176</v>
      </c>
      <c r="K19" s="20"/>
      <c r="L19" s="21">
        <f t="shared" si="0"/>
        <v>95</v>
      </c>
      <c r="M19" s="22">
        <f t="shared" si="1"/>
        <v>971</v>
      </c>
      <c r="N19" s="23">
        <f t="shared" si="2"/>
        <v>175.2</v>
      </c>
      <c r="O19" s="24">
        <f t="shared" si="3"/>
        <v>194.2</v>
      </c>
      <c r="P19" s="25"/>
      <c r="Q19" s="26">
        <f t="shared" si="4"/>
        <v>876</v>
      </c>
      <c r="R19" s="155"/>
      <c r="S19" s="155"/>
      <c r="T19" s="155"/>
      <c r="U19" s="155"/>
      <c r="V19" s="15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24" customHeight="1">
      <c r="A20" s="36"/>
      <c r="B20" s="17">
        <f t="shared" si="5"/>
        <v>11</v>
      </c>
      <c r="C20" s="41" t="s">
        <v>42</v>
      </c>
      <c r="D20" s="30"/>
      <c r="E20" s="19">
        <v>0</v>
      </c>
      <c r="F20" s="20">
        <v>151</v>
      </c>
      <c r="G20" s="80">
        <v>208</v>
      </c>
      <c r="H20" s="20">
        <v>167</v>
      </c>
      <c r="I20" s="20">
        <v>165</v>
      </c>
      <c r="J20" s="20">
        <v>279</v>
      </c>
      <c r="K20" s="20"/>
      <c r="L20" s="21">
        <f t="shared" si="0"/>
        <v>0</v>
      </c>
      <c r="M20" s="22">
        <f t="shared" si="1"/>
        <v>970</v>
      </c>
      <c r="N20" s="23">
        <f t="shared" si="2"/>
        <v>194</v>
      </c>
      <c r="O20" s="24">
        <f t="shared" si="3"/>
        <v>194</v>
      </c>
      <c r="P20" s="25"/>
      <c r="Q20" s="26">
        <f t="shared" si="4"/>
        <v>970</v>
      </c>
      <c r="R20" s="155"/>
      <c r="S20" s="155"/>
      <c r="T20" s="155"/>
      <c r="U20" s="155"/>
      <c r="V20" s="15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24" customHeight="1">
      <c r="A21" s="36"/>
      <c r="B21" s="17">
        <f t="shared" si="5"/>
        <v>12</v>
      </c>
      <c r="C21" s="41" t="s">
        <v>12</v>
      </c>
      <c r="D21" s="30" t="s">
        <v>45</v>
      </c>
      <c r="E21" s="19">
        <v>6</v>
      </c>
      <c r="F21" s="20">
        <v>201</v>
      </c>
      <c r="G21" s="80">
        <v>169</v>
      </c>
      <c r="H21" s="20">
        <v>210</v>
      </c>
      <c r="I21" s="20">
        <v>175</v>
      </c>
      <c r="J21" s="20">
        <v>179</v>
      </c>
      <c r="K21" s="20"/>
      <c r="L21" s="21">
        <f t="shared" si="0"/>
        <v>30</v>
      </c>
      <c r="M21" s="22">
        <f t="shared" si="1"/>
        <v>964</v>
      </c>
      <c r="N21" s="23">
        <f t="shared" si="2"/>
        <v>186.8</v>
      </c>
      <c r="O21" s="24">
        <f t="shared" si="3"/>
        <v>192.8</v>
      </c>
      <c r="P21" s="25"/>
      <c r="Q21" s="26">
        <f t="shared" si="4"/>
        <v>934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24" customHeight="1">
      <c r="A22" s="36"/>
      <c r="B22" s="17">
        <f t="shared" si="5"/>
        <v>13</v>
      </c>
      <c r="C22" s="41" t="s">
        <v>41</v>
      </c>
      <c r="D22" s="30"/>
      <c r="E22" s="19">
        <v>4</v>
      </c>
      <c r="F22" s="20">
        <v>192</v>
      </c>
      <c r="G22" s="80">
        <v>184</v>
      </c>
      <c r="H22" s="20">
        <v>172</v>
      </c>
      <c r="I22" s="20">
        <v>169</v>
      </c>
      <c r="J22" s="20">
        <v>198</v>
      </c>
      <c r="K22" s="20"/>
      <c r="L22" s="21">
        <f t="shared" si="0"/>
        <v>20</v>
      </c>
      <c r="M22" s="22">
        <f t="shared" si="1"/>
        <v>935</v>
      </c>
      <c r="N22" s="23">
        <f t="shared" si="2"/>
        <v>183</v>
      </c>
      <c r="O22" s="24">
        <f t="shared" si="3"/>
        <v>187</v>
      </c>
      <c r="P22" s="25"/>
      <c r="Q22" s="26">
        <f t="shared" si="4"/>
        <v>915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24" customHeight="1">
      <c r="A23" s="36"/>
      <c r="B23" s="17">
        <f t="shared" si="5"/>
        <v>14</v>
      </c>
      <c r="C23" s="41" t="s">
        <v>13</v>
      </c>
      <c r="D23" s="30"/>
      <c r="E23" s="19">
        <v>18</v>
      </c>
      <c r="F23" s="20">
        <v>158</v>
      </c>
      <c r="G23" s="80">
        <v>187</v>
      </c>
      <c r="H23" s="20">
        <v>153</v>
      </c>
      <c r="I23" s="20">
        <v>191</v>
      </c>
      <c r="J23" s="20">
        <v>149</v>
      </c>
      <c r="K23" s="20"/>
      <c r="L23" s="21">
        <f t="shared" si="0"/>
        <v>90</v>
      </c>
      <c r="M23" s="22">
        <f t="shared" si="1"/>
        <v>928</v>
      </c>
      <c r="N23" s="23">
        <f t="shared" si="2"/>
        <v>167.6</v>
      </c>
      <c r="O23" s="24">
        <f t="shared" si="3"/>
        <v>185.6</v>
      </c>
      <c r="P23" s="25"/>
      <c r="Q23" s="26">
        <f t="shared" si="4"/>
        <v>838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24" customHeight="1">
      <c r="A24" s="36"/>
      <c r="B24" s="17">
        <f t="shared" si="5"/>
        <v>15</v>
      </c>
      <c r="C24" s="98" t="s">
        <v>12</v>
      </c>
      <c r="D24" s="30" t="s">
        <v>0</v>
      </c>
      <c r="E24" s="19">
        <v>6</v>
      </c>
      <c r="F24" s="20">
        <v>193</v>
      </c>
      <c r="G24" s="81">
        <v>182</v>
      </c>
      <c r="H24" s="20">
        <v>149</v>
      </c>
      <c r="I24" s="86">
        <v>177</v>
      </c>
      <c r="J24" s="86">
        <v>193</v>
      </c>
      <c r="K24" s="86"/>
      <c r="L24" s="21">
        <f t="shared" si="0"/>
        <v>30</v>
      </c>
      <c r="M24" s="22">
        <f t="shared" si="1"/>
        <v>924</v>
      </c>
      <c r="N24" s="23">
        <f t="shared" si="2"/>
        <v>178.8</v>
      </c>
      <c r="O24" s="24">
        <f t="shared" si="3"/>
        <v>184.8</v>
      </c>
      <c r="P24" s="25"/>
      <c r="Q24" s="26">
        <f t="shared" si="4"/>
        <v>894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24" customHeight="1">
      <c r="A25" s="36"/>
      <c r="B25" s="17">
        <f t="shared" si="5"/>
        <v>16</v>
      </c>
      <c r="C25" s="98" t="s">
        <v>22</v>
      </c>
      <c r="D25" s="51"/>
      <c r="E25" s="27">
        <v>26</v>
      </c>
      <c r="F25" s="20">
        <v>160</v>
      </c>
      <c r="G25" s="80">
        <v>141</v>
      </c>
      <c r="H25" s="20">
        <v>134</v>
      </c>
      <c r="I25" s="20">
        <v>221</v>
      </c>
      <c r="J25" s="20">
        <v>133</v>
      </c>
      <c r="K25" s="83"/>
      <c r="L25" s="48">
        <f t="shared" si="0"/>
        <v>130</v>
      </c>
      <c r="M25" s="22">
        <f t="shared" si="1"/>
        <v>919</v>
      </c>
      <c r="N25" s="23">
        <f t="shared" si="2"/>
        <v>157.8</v>
      </c>
      <c r="O25" s="49">
        <f t="shared" si="3"/>
        <v>183.8</v>
      </c>
      <c r="P25" s="25" t="s">
        <v>0</v>
      </c>
      <c r="Q25" s="26">
        <f t="shared" si="4"/>
        <v>789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24" customHeight="1">
      <c r="A26" s="36"/>
      <c r="B26" s="17">
        <f t="shared" si="5"/>
        <v>17</v>
      </c>
      <c r="C26" s="41" t="s">
        <v>18</v>
      </c>
      <c r="D26" s="18"/>
      <c r="E26" s="19">
        <v>15</v>
      </c>
      <c r="F26" s="20">
        <v>174</v>
      </c>
      <c r="G26" s="80">
        <v>160</v>
      </c>
      <c r="H26" s="20">
        <v>148</v>
      </c>
      <c r="I26" s="20">
        <v>178</v>
      </c>
      <c r="J26" s="20">
        <v>182</v>
      </c>
      <c r="K26" s="20"/>
      <c r="L26" s="21">
        <f t="shared" si="0"/>
        <v>75</v>
      </c>
      <c r="M26" s="22">
        <f t="shared" si="1"/>
        <v>917</v>
      </c>
      <c r="N26" s="23">
        <f t="shared" si="2"/>
        <v>168.4</v>
      </c>
      <c r="O26" s="24">
        <f t="shared" si="3"/>
        <v>183.4</v>
      </c>
      <c r="P26" s="25"/>
      <c r="Q26" s="26">
        <f t="shared" si="4"/>
        <v>842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24" customHeight="1">
      <c r="A27" s="36"/>
      <c r="B27" s="17">
        <f t="shared" si="5"/>
        <v>18</v>
      </c>
      <c r="C27" s="41" t="s">
        <v>15</v>
      </c>
      <c r="D27" s="18"/>
      <c r="E27" s="19">
        <v>21</v>
      </c>
      <c r="F27" s="20">
        <v>139</v>
      </c>
      <c r="G27" s="80">
        <v>158</v>
      </c>
      <c r="H27" s="20">
        <v>137</v>
      </c>
      <c r="I27" s="20">
        <v>164</v>
      </c>
      <c r="J27" s="20">
        <v>200</v>
      </c>
      <c r="K27" s="20"/>
      <c r="L27" s="21">
        <f t="shared" si="0"/>
        <v>105</v>
      </c>
      <c r="M27" s="22">
        <f t="shared" si="1"/>
        <v>903</v>
      </c>
      <c r="N27" s="23">
        <f t="shared" si="2"/>
        <v>159.6</v>
      </c>
      <c r="O27" s="24">
        <f t="shared" si="3"/>
        <v>180.6</v>
      </c>
      <c r="P27" s="25"/>
      <c r="Q27" s="26">
        <f t="shared" si="4"/>
        <v>798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24" customHeight="1">
      <c r="A28" s="36"/>
      <c r="B28" s="17">
        <v>19</v>
      </c>
      <c r="C28" s="148" t="s">
        <v>18</v>
      </c>
      <c r="D28" s="18" t="s">
        <v>45</v>
      </c>
      <c r="E28" s="19">
        <v>15</v>
      </c>
      <c r="F28" s="20">
        <v>181</v>
      </c>
      <c r="G28" s="80">
        <v>163</v>
      </c>
      <c r="H28" s="20">
        <v>143</v>
      </c>
      <c r="I28" s="20">
        <v>183</v>
      </c>
      <c r="J28" s="20">
        <v>141</v>
      </c>
      <c r="K28" s="20"/>
      <c r="L28" s="21">
        <f t="shared" si="0"/>
        <v>75</v>
      </c>
      <c r="M28" s="22">
        <f t="shared" si="1"/>
        <v>886</v>
      </c>
      <c r="N28" s="23">
        <f t="shared" si="2"/>
        <v>162.2</v>
      </c>
      <c r="O28" s="24">
        <f t="shared" si="3"/>
        <v>177.2</v>
      </c>
      <c r="P28" s="25"/>
      <c r="Q28" s="26">
        <f t="shared" si="4"/>
        <v>811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24" customHeight="1">
      <c r="A29" s="36"/>
      <c r="B29" s="17">
        <v>20</v>
      </c>
      <c r="C29" s="41" t="s">
        <v>21</v>
      </c>
      <c r="D29" s="18" t="s">
        <v>45</v>
      </c>
      <c r="E29" s="19">
        <v>32</v>
      </c>
      <c r="F29" s="20">
        <v>153</v>
      </c>
      <c r="G29" s="84">
        <v>136</v>
      </c>
      <c r="H29" s="27">
        <v>158</v>
      </c>
      <c r="I29" s="27">
        <v>136</v>
      </c>
      <c r="J29" s="27">
        <v>133</v>
      </c>
      <c r="K29" s="27"/>
      <c r="L29" s="21">
        <f t="shared" si="0"/>
        <v>160</v>
      </c>
      <c r="M29" s="22">
        <f t="shared" si="1"/>
        <v>876</v>
      </c>
      <c r="N29" s="23">
        <f t="shared" si="2"/>
        <v>143.2</v>
      </c>
      <c r="O29" s="24">
        <f t="shared" si="3"/>
        <v>175.2</v>
      </c>
      <c r="P29" s="25"/>
      <c r="Q29" s="26">
        <f t="shared" si="4"/>
        <v>716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24" customHeight="1">
      <c r="A30" s="36"/>
      <c r="B30" s="17">
        <v>21</v>
      </c>
      <c r="C30" s="98" t="s">
        <v>40</v>
      </c>
      <c r="D30" s="18" t="s">
        <v>45</v>
      </c>
      <c r="E30" s="19">
        <v>0</v>
      </c>
      <c r="F30" s="20">
        <v>124</v>
      </c>
      <c r="G30" s="84">
        <v>165</v>
      </c>
      <c r="H30" s="27">
        <v>173</v>
      </c>
      <c r="I30" s="20">
        <v>212</v>
      </c>
      <c r="J30" s="27">
        <v>187</v>
      </c>
      <c r="K30" s="27"/>
      <c r="L30" s="21">
        <f t="shared" si="0"/>
        <v>0</v>
      </c>
      <c r="M30" s="22">
        <f t="shared" si="1"/>
        <v>861</v>
      </c>
      <c r="N30" s="23">
        <f t="shared" si="2"/>
        <v>172.2</v>
      </c>
      <c r="O30" s="24">
        <f t="shared" si="3"/>
        <v>172.2</v>
      </c>
      <c r="P30" s="25"/>
      <c r="Q30" s="26">
        <f t="shared" si="4"/>
        <v>861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24" customHeight="1">
      <c r="A31" s="36"/>
      <c r="B31" s="17">
        <v>22</v>
      </c>
      <c r="C31" s="98" t="s">
        <v>21</v>
      </c>
      <c r="D31" s="18"/>
      <c r="E31" s="19">
        <v>32</v>
      </c>
      <c r="F31" s="20">
        <v>135</v>
      </c>
      <c r="G31" s="80">
        <v>143</v>
      </c>
      <c r="H31" s="20">
        <v>137</v>
      </c>
      <c r="I31" s="20">
        <v>98</v>
      </c>
      <c r="J31" s="20">
        <v>176</v>
      </c>
      <c r="K31" s="20"/>
      <c r="L31" s="21">
        <f t="shared" si="0"/>
        <v>160</v>
      </c>
      <c r="M31" s="22">
        <f t="shared" si="1"/>
        <v>849</v>
      </c>
      <c r="N31" s="23">
        <f t="shared" si="2"/>
        <v>137.8</v>
      </c>
      <c r="O31" s="24">
        <f t="shared" si="3"/>
        <v>169.8</v>
      </c>
      <c r="P31" s="25"/>
      <c r="Q31" s="26">
        <f t="shared" si="4"/>
        <v>689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24" customHeight="1">
      <c r="A32" s="36"/>
      <c r="B32" s="17">
        <f aca="true" t="shared" si="6" ref="B32:B63">B31+1</f>
        <v>23</v>
      </c>
      <c r="C32" s="98" t="s">
        <v>11</v>
      </c>
      <c r="D32" s="18" t="s">
        <v>0</v>
      </c>
      <c r="E32" s="19">
        <v>19</v>
      </c>
      <c r="F32" s="20">
        <v>143</v>
      </c>
      <c r="G32" s="80">
        <v>149</v>
      </c>
      <c r="H32" s="20">
        <v>124</v>
      </c>
      <c r="I32" s="20">
        <v>187</v>
      </c>
      <c r="J32" s="20">
        <v>131</v>
      </c>
      <c r="K32" s="20"/>
      <c r="L32" s="21">
        <f t="shared" si="0"/>
        <v>95</v>
      </c>
      <c r="M32" s="22">
        <f t="shared" si="1"/>
        <v>829</v>
      </c>
      <c r="N32" s="23">
        <f t="shared" si="2"/>
        <v>146.8</v>
      </c>
      <c r="O32" s="24">
        <f t="shared" si="3"/>
        <v>165.8</v>
      </c>
      <c r="P32" s="25" t="s">
        <v>0</v>
      </c>
      <c r="Q32" s="26">
        <f t="shared" si="4"/>
        <v>734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24" customHeight="1">
      <c r="A33" s="36"/>
      <c r="B33" s="17">
        <f t="shared" si="6"/>
        <v>24</v>
      </c>
      <c r="C33" s="77" t="s">
        <v>20</v>
      </c>
      <c r="D33" s="18"/>
      <c r="E33" s="19">
        <v>26</v>
      </c>
      <c r="F33" s="20">
        <v>127</v>
      </c>
      <c r="G33" s="80">
        <v>159</v>
      </c>
      <c r="H33" s="20">
        <v>109</v>
      </c>
      <c r="I33" s="20">
        <v>155</v>
      </c>
      <c r="J33" s="20">
        <v>137</v>
      </c>
      <c r="K33" s="20"/>
      <c r="L33" s="21">
        <f t="shared" si="0"/>
        <v>130</v>
      </c>
      <c r="M33" s="22">
        <f t="shared" si="1"/>
        <v>817</v>
      </c>
      <c r="N33" s="23">
        <f t="shared" si="2"/>
        <v>137.4</v>
      </c>
      <c r="O33" s="24">
        <f t="shared" si="3"/>
        <v>163.4</v>
      </c>
      <c r="P33" s="25"/>
      <c r="Q33" s="26">
        <f t="shared" si="4"/>
        <v>687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24" customHeight="1">
      <c r="A34" s="36"/>
      <c r="B34" s="17">
        <f t="shared" si="6"/>
        <v>25</v>
      </c>
      <c r="C34" s="97" t="s">
        <v>16</v>
      </c>
      <c r="D34" s="18"/>
      <c r="E34" s="19">
        <v>32</v>
      </c>
      <c r="F34" s="20">
        <v>118</v>
      </c>
      <c r="G34" s="80">
        <v>105</v>
      </c>
      <c r="H34" s="20">
        <v>105</v>
      </c>
      <c r="I34" s="20">
        <v>109</v>
      </c>
      <c r="J34" s="20">
        <v>98</v>
      </c>
      <c r="K34" s="20"/>
      <c r="L34" s="21">
        <f t="shared" si="0"/>
        <v>160</v>
      </c>
      <c r="M34" s="22">
        <f t="shared" si="1"/>
        <v>695</v>
      </c>
      <c r="N34" s="23">
        <f t="shared" si="2"/>
        <v>107</v>
      </c>
      <c r="O34" s="24">
        <f t="shared" si="3"/>
        <v>139</v>
      </c>
      <c r="P34" s="25"/>
      <c r="Q34" s="26">
        <f t="shared" si="4"/>
        <v>535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24" customHeight="1">
      <c r="A35" s="36"/>
      <c r="B35" s="17" t="s">
        <v>0</v>
      </c>
      <c r="C35" s="41"/>
      <c r="D35" s="18"/>
      <c r="E35" s="19"/>
      <c r="F35" s="20"/>
      <c r="G35" s="80"/>
      <c r="H35" s="20"/>
      <c r="I35" s="20"/>
      <c r="J35" s="20"/>
      <c r="K35" s="20"/>
      <c r="L35" s="21" t="s">
        <v>0</v>
      </c>
      <c r="M35" s="22" t="s">
        <v>0</v>
      </c>
      <c r="N35" s="23" t="s">
        <v>0</v>
      </c>
      <c r="O35" s="24" t="s">
        <v>0</v>
      </c>
      <c r="P35" s="25"/>
      <c r="Q35" s="2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ht="24" customHeight="1">
      <c r="A36" s="36"/>
      <c r="B36" s="17" t="s">
        <v>0</v>
      </c>
      <c r="C36" s="41" t="s">
        <v>49</v>
      </c>
      <c r="D36" s="18"/>
      <c r="E36" s="19"/>
      <c r="F36" s="20"/>
      <c r="G36" s="80"/>
      <c r="H36" s="20"/>
      <c r="I36" s="20"/>
      <c r="J36" s="20"/>
      <c r="K36" s="20"/>
      <c r="L36" s="21" t="s">
        <v>0</v>
      </c>
      <c r="M36" s="22" t="s">
        <v>0</v>
      </c>
      <c r="N36" s="23" t="s">
        <v>0</v>
      </c>
      <c r="O36" s="24" t="s">
        <v>0</v>
      </c>
      <c r="P36" s="25"/>
      <c r="Q36" s="2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ht="21.75" customHeight="1">
      <c r="A37" s="36"/>
      <c r="B37" s="17"/>
      <c r="C37" s="41"/>
      <c r="D37" s="18"/>
      <c r="E37" s="19"/>
      <c r="F37" s="20"/>
      <c r="G37" s="80"/>
      <c r="H37" s="20"/>
      <c r="I37" s="20"/>
      <c r="J37" s="20"/>
      <c r="K37" s="86"/>
      <c r="L37" s="21" t="s">
        <v>50</v>
      </c>
      <c r="M37" s="22" t="s">
        <v>51</v>
      </c>
      <c r="N37" s="23" t="s">
        <v>0</v>
      </c>
      <c r="O37" s="24" t="s">
        <v>0</v>
      </c>
      <c r="P37" s="25"/>
      <c r="Q37" s="2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ht="24" customHeight="1">
      <c r="A38" s="36"/>
      <c r="B38" s="17">
        <f t="shared" si="6"/>
        <v>1</v>
      </c>
      <c r="C38" s="40" t="s">
        <v>9</v>
      </c>
      <c r="D38" s="18"/>
      <c r="E38" s="19">
        <v>30</v>
      </c>
      <c r="F38" s="20">
        <v>200</v>
      </c>
      <c r="G38" s="80">
        <v>221</v>
      </c>
      <c r="H38" s="20">
        <v>177</v>
      </c>
      <c r="I38" s="20">
        <v>176</v>
      </c>
      <c r="J38" s="20">
        <v>250</v>
      </c>
      <c r="K38" s="86"/>
      <c r="L38" s="21">
        <v>120</v>
      </c>
      <c r="M38" s="22">
        <f aca="true" t="shared" si="7" ref="M38:M43">SUM(E38:L38)</f>
        <v>1174</v>
      </c>
      <c r="N38" s="23"/>
      <c r="O38" s="24"/>
      <c r="P38" s="25"/>
      <c r="Q38" s="26">
        <f t="shared" si="4"/>
        <v>1054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24" customHeight="1">
      <c r="A39" s="36"/>
      <c r="B39" s="17">
        <f t="shared" si="6"/>
        <v>2</v>
      </c>
      <c r="C39" s="40" t="s">
        <v>22</v>
      </c>
      <c r="D39" s="18"/>
      <c r="E39" s="19">
        <v>130</v>
      </c>
      <c r="F39" s="20">
        <v>202</v>
      </c>
      <c r="G39" s="80">
        <v>208</v>
      </c>
      <c r="H39" s="20">
        <v>146</v>
      </c>
      <c r="I39" s="20">
        <v>156</v>
      </c>
      <c r="J39" s="20">
        <v>190</v>
      </c>
      <c r="K39" s="20"/>
      <c r="L39" s="21">
        <v>90</v>
      </c>
      <c r="M39" s="22">
        <f t="shared" si="7"/>
        <v>1122</v>
      </c>
      <c r="N39" s="23"/>
      <c r="O39" s="24"/>
      <c r="P39" s="25"/>
      <c r="Q39" s="26">
        <f t="shared" si="4"/>
        <v>1032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ht="24" customHeight="1">
      <c r="A40" s="36"/>
      <c r="B40" s="17">
        <f t="shared" si="6"/>
        <v>3</v>
      </c>
      <c r="C40" s="40" t="s">
        <v>19</v>
      </c>
      <c r="D40" s="18"/>
      <c r="E40" s="19">
        <v>70</v>
      </c>
      <c r="F40" s="20">
        <v>164</v>
      </c>
      <c r="G40" s="84">
        <v>204</v>
      </c>
      <c r="H40" s="27">
        <v>174</v>
      </c>
      <c r="I40" s="27">
        <v>154</v>
      </c>
      <c r="J40" s="27">
        <v>201</v>
      </c>
      <c r="K40" s="27"/>
      <c r="L40" s="21">
        <v>30</v>
      </c>
      <c r="M40" s="22">
        <f t="shared" si="7"/>
        <v>997</v>
      </c>
      <c r="N40" s="23"/>
      <c r="O40" s="24"/>
      <c r="P40" s="25"/>
      <c r="Q40" s="26">
        <f t="shared" si="4"/>
        <v>967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ht="24" customHeight="1">
      <c r="A41" s="36"/>
      <c r="B41" s="17">
        <f t="shared" si="6"/>
        <v>4</v>
      </c>
      <c r="C41" s="40" t="s">
        <v>47</v>
      </c>
      <c r="D41" s="18"/>
      <c r="E41" s="19">
        <v>5</v>
      </c>
      <c r="F41" s="20">
        <v>179</v>
      </c>
      <c r="G41" s="80">
        <v>176</v>
      </c>
      <c r="H41" s="20">
        <v>189</v>
      </c>
      <c r="I41" s="27">
        <v>176</v>
      </c>
      <c r="J41" s="20">
        <v>213</v>
      </c>
      <c r="K41" s="20"/>
      <c r="L41" s="21">
        <v>45</v>
      </c>
      <c r="M41" s="22">
        <f t="shared" si="7"/>
        <v>983</v>
      </c>
      <c r="N41" s="23"/>
      <c r="O41" s="24"/>
      <c r="P41" s="25"/>
      <c r="Q41" s="26">
        <f t="shared" si="4"/>
        <v>938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ht="24" customHeight="1">
      <c r="A42" s="36"/>
      <c r="B42" s="17">
        <f t="shared" si="6"/>
        <v>5</v>
      </c>
      <c r="C42" s="40" t="s">
        <v>46</v>
      </c>
      <c r="D42" s="18"/>
      <c r="E42" s="19">
        <v>55</v>
      </c>
      <c r="F42" s="20">
        <v>186</v>
      </c>
      <c r="G42" s="80">
        <v>152</v>
      </c>
      <c r="H42" s="20">
        <v>192</v>
      </c>
      <c r="I42" s="20">
        <v>165</v>
      </c>
      <c r="J42" s="20">
        <v>158</v>
      </c>
      <c r="K42" s="20"/>
      <c r="L42" s="21">
        <v>40</v>
      </c>
      <c r="M42" s="22">
        <f t="shared" si="7"/>
        <v>948</v>
      </c>
      <c r="N42" s="23"/>
      <c r="O42" s="24"/>
      <c r="P42" s="25"/>
      <c r="Q42" s="26">
        <f aca="true" t="shared" si="8" ref="Q42:Q73">M42-L42</f>
        <v>908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24" customHeight="1">
      <c r="A43" s="36"/>
      <c r="B43" s="17">
        <f t="shared" si="6"/>
        <v>6</v>
      </c>
      <c r="C43" s="40" t="s">
        <v>23</v>
      </c>
      <c r="D43" s="18"/>
      <c r="E43" s="19">
        <v>155</v>
      </c>
      <c r="F43" s="20">
        <v>107</v>
      </c>
      <c r="G43" s="80">
        <v>156</v>
      </c>
      <c r="H43" s="20">
        <v>131</v>
      </c>
      <c r="I43" s="20">
        <v>117</v>
      </c>
      <c r="J43" s="20">
        <v>144</v>
      </c>
      <c r="K43" s="20"/>
      <c r="L43" s="21">
        <v>20</v>
      </c>
      <c r="M43" s="22">
        <f t="shared" si="7"/>
        <v>830</v>
      </c>
      <c r="N43" s="23"/>
      <c r="O43" s="24"/>
      <c r="P43" s="25"/>
      <c r="Q43" s="26">
        <f t="shared" si="8"/>
        <v>810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ht="24" customHeight="1">
      <c r="A44" s="36"/>
      <c r="B44" s="17">
        <f t="shared" si="6"/>
        <v>7</v>
      </c>
      <c r="C44" s="40"/>
      <c r="D44" s="18"/>
      <c r="E44" s="19"/>
      <c r="F44" s="20"/>
      <c r="G44" s="80"/>
      <c r="H44" s="20"/>
      <c r="I44" s="20"/>
      <c r="J44" s="20"/>
      <c r="K44" s="20"/>
      <c r="L44" s="21">
        <f>E44*(COUNTIF(F44:K44,"&gt;1"))</f>
        <v>0</v>
      </c>
      <c r="M44" s="22">
        <f>SUM(F44:L44)</f>
        <v>0</v>
      </c>
      <c r="N44" s="23">
        <f>IF(M44&gt;0,AVERAGE(F44:K44),0)</f>
        <v>0</v>
      </c>
      <c r="O44" s="24">
        <f>IF(M44&gt;0,(M44/(COUNTIF(F44:K44,"&gt;1"))),0)</f>
        <v>0</v>
      </c>
      <c r="P44" s="25"/>
      <c r="Q44" s="26">
        <f t="shared" si="8"/>
        <v>0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2" customFormat="1" ht="24" customHeight="1">
      <c r="A45" s="38"/>
      <c r="B45" s="17">
        <f t="shared" si="6"/>
        <v>8</v>
      </c>
      <c r="C45" s="40"/>
      <c r="D45" s="18"/>
      <c r="E45" s="19"/>
      <c r="F45" s="20"/>
      <c r="G45" s="80"/>
      <c r="H45" s="20"/>
      <c r="I45" s="20"/>
      <c r="J45" s="20"/>
      <c r="K45" s="86"/>
      <c r="L45" s="21">
        <f>E45*(COUNTIF(F45:K45,"&gt;1"))</f>
        <v>0</v>
      </c>
      <c r="M45" s="22">
        <f>SUM(F45:L45)</f>
        <v>0</v>
      </c>
      <c r="N45" s="23">
        <f>IF(M45&gt;0,AVERAGE(F45:K45),0)</f>
        <v>0</v>
      </c>
      <c r="O45" s="24">
        <f>IF(M45&gt;0,(M45/(COUNTIF(F45:K45,"&gt;1"))),0)</f>
        <v>0</v>
      </c>
      <c r="P45" s="25"/>
      <c r="Q45" s="26">
        <f t="shared" si="8"/>
        <v>0</v>
      </c>
      <c r="R45" s="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1:33" ht="24" customHeight="1">
      <c r="A46" s="36"/>
      <c r="B46" s="17">
        <f t="shared" si="6"/>
        <v>9</v>
      </c>
      <c r="C46" s="40"/>
      <c r="D46" s="18"/>
      <c r="E46" s="19"/>
      <c r="F46" s="20"/>
      <c r="G46" s="109"/>
      <c r="H46" s="27"/>
      <c r="I46" s="27"/>
      <c r="J46" s="27"/>
      <c r="K46" s="27"/>
      <c r="L46" s="21">
        <f>E46*(COUNTIF(F46:K46,"&gt;1"))</f>
        <v>0</v>
      </c>
      <c r="M46" s="22">
        <f>SUM(F46:L46)</f>
        <v>0</v>
      </c>
      <c r="N46" s="23">
        <f>IF(M46&gt;0,AVERAGE(F46:K46),0)</f>
        <v>0</v>
      </c>
      <c r="O46" s="24">
        <f>IF(M46&gt;0,(M46/(COUNTIF(F46:K46,"&gt;1"))),0)</f>
        <v>0</v>
      </c>
      <c r="P46" s="25"/>
      <c r="Q46" s="26">
        <f t="shared" si="8"/>
        <v>0</v>
      </c>
      <c r="R46" s="3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ht="24" customHeight="1">
      <c r="A47" s="36"/>
      <c r="B47" s="17">
        <f t="shared" si="6"/>
        <v>10</v>
      </c>
      <c r="C47" s="40"/>
      <c r="D47" s="18"/>
      <c r="E47" s="19"/>
      <c r="F47" s="20"/>
      <c r="G47" s="80"/>
      <c r="H47" s="20"/>
      <c r="I47" s="20"/>
      <c r="J47" s="20"/>
      <c r="K47" s="20"/>
      <c r="L47" s="21">
        <f>E47*(COUNTIF(F47:K47,"&gt;1"))</f>
        <v>0</v>
      </c>
      <c r="M47" s="22">
        <f>SUM(F47:L47)</f>
        <v>0</v>
      </c>
      <c r="N47" s="23">
        <f>IF(M47&gt;0,AVERAGE(F47:K47),0)</f>
        <v>0</v>
      </c>
      <c r="O47" s="24">
        <f>IF(M47&gt;0,(M47/(COUNTIF(F47:K47,"&gt;1"))),0)</f>
        <v>0</v>
      </c>
      <c r="P47" s="25"/>
      <c r="Q47" s="26">
        <f t="shared" si="8"/>
        <v>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ht="24" customHeight="1">
      <c r="A48" s="36"/>
      <c r="B48" s="17">
        <f t="shared" si="6"/>
        <v>11</v>
      </c>
      <c r="C48" s="40"/>
      <c r="D48" s="18"/>
      <c r="E48" s="19"/>
      <c r="F48" s="20"/>
      <c r="G48" s="80"/>
      <c r="H48" s="20"/>
      <c r="I48" s="20"/>
      <c r="J48" s="20"/>
      <c r="K48" s="20"/>
      <c r="L48" s="21">
        <f>E48*(COUNTIF(F48:K48,"&gt;1"))</f>
        <v>0</v>
      </c>
      <c r="M48" s="22">
        <f>SUM(F48:L48)</f>
        <v>0</v>
      </c>
      <c r="N48" s="23">
        <f>IF(M48&gt;0,AVERAGE(F48:K48),0)</f>
        <v>0</v>
      </c>
      <c r="O48" s="24">
        <f>IF(M48&gt;0,(M48/(COUNTIF(F48:K48,"&gt;1"))),0)</f>
        <v>0</v>
      </c>
      <c r="P48" s="25"/>
      <c r="Q48" s="26">
        <f t="shared" si="8"/>
        <v>0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24" customHeight="1">
      <c r="A49" s="36"/>
      <c r="B49" s="17">
        <f t="shared" si="6"/>
        <v>12</v>
      </c>
      <c r="C49" s="40"/>
      <c r="D49" s="18"/>
      <c r="E49" s="19"/>
      <c r="F49" s="20"/>
      <c r="G49" s="80"/>
      <c r="H49" s="20"/>
      <c r="I49" s="20"/>
      <c r="J49" s="20"/>
      <c r="K49" s="20"/>
      <c r="L49" s="21">
        <f aca="true" t="shared" si="9" ref="L49:L56">E49*(COUNTIF(F49:K49,"&gt;1"))</f>
        <v>0</v>
      </c>
      <c r="M49" s="22">
        <f aca="true" t="shared" si="10" ref="M49:M56">SUM(F49:L49)</f>
        <v>0</v>
      </c>
      <c r="N49" s="23">
        <f aca="true" t="shared" si="11" ref="N49:N56">IF(M49&gt;0,AVERAGE(F49:K49),0)</f>
        <v>0</v>
      </c>
      <c r="O49" s="24">
        <f aca="true" t="shared" si="12" ref="O49:O56">IF(M49&gt;0,(M49/(COUNTIF(F49:K49,"&gt;1"))),0)</f>
        <v>0</v>
      </c>
      <c r="P49" s="25"/>
      <c r="Q49" s="26">
        <f t="shared" si="8"/>
        <v>0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24" customHeight="1">
      <c r="A50" s="36"/>
      <c r="B50" s="17">
        <f t="shared" si="6"/>
        <v>13</v>
      </c>
      <c r="C50" s="40"/>
      <c r="D50" s="18"/>
      <c r="E50" s="19"/>
      <c r="F50" s="20"/>
      <c r="G50" s="84"/>
      <c r="H50" s="27"/>
      <c r="I50" s="27"/>
      <c r="J50" s="27"/>
      <c r="K50" s="27"/>
      <c r="L50" s="21">
        <f t="shared" si="9"/>
        <v>0</v>
      </c>
      <c r="M50" s="22">
        <f t="shared" si="10"/>
        <v>0</v>
      </c>
      <c r="N50" s="23">
        <f t="shared" si="11"/>
        <v>0</v>
      </c>
      <c r="O50" s="24">
        <f t="shared" si="12"/>
        <v>0</v>
      </c>
      <c r="P50" s="25"/>
      <c r="Q50" s="26">
        <f t="shared" si="8"/>
        <v>0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24" customHeight="1">
      <c r="A51" s="36"/>
      <c r="B51" s="17">
        <f t="shared" si="6"/>
        <v>14</v>
      </c>
      <c r="C51" s="40"/>
      <c r="D51" s="18"/>
      <c r="E51" s="19"/>
      <c r="F51" s="20"/>
      <c r="G51" s="80"/>
      <c r="H51" s="20"/>
      <c r="I51" s="20"/>
      <c r="J51" s="20"/>
      <c r="K51" s="20"/>
      <c r="L51" s="21">
        <f t="shared" si="9"/>
        <v>0</v>
      </c>
      <c r="M51" s="22">
        <f t="shared" si="10"/>
        <v>0</v>
      </c>
      <c r="N51" s="23">
        <f t="shared" si="11"/>
        <v>0</v>
      </c>
      <c r="O51" s="24">
        <f t="shared" si="12"/>
        <v>0</v>
      </c>
      <c r="P51" s="25"/>
      <c r="Q51" s="26">
        <f t="shared" si="8"/>
        <v>0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ht="24" customHeight="1">
      <c r="A52" s="36"/>
      <c r="B52" s="17">
        <f t="shared" si="6"/>
        <v>15</v>
      </c>
      <c r="C52" s="40"/>
      <c r="D52" s="18"/>
      <c r="E52" s="19"/>
      <c r="F52" s="20"/>
      <c r="G52" s="80"/>
      <c r="H52" s="20"/>
      <c r="I52" s="20"/>
      <c r="J52" s="20"/>
      <c r="K52" s="86"/>
      <c r="L52" s="21">
        <f t="shared" si="9"/>
        <v>0</v>
      </c>
      <c r="M52" s="22">
        <f t="shared" si="10"/>
        <v>0</v>
      </c>
      <c r="N52" s="23">
        <f t="shared" si="11"/>
        <v>0</v>
      </c>
      <c r="O52" s="24">
        <f t="shared" si="12"/>
        <v>0</v>
      </c>
      <c r="P52" s="25"/>
      <c r="Q52" s="26">
        <f t="shared" si="8"/>
        <v>0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ht="24" customHeight="1">
      <c r="A53" s="36"/>
      <c r="B53" s="17">
        <f t="shared" si="6"/>
        <v>16</v>
      </c>
      <c r="C53" s="40"/>
      <c r="D53" s="18"/>
      <c r="E53" s="19"/>
      <c r="F53" s="20"/>
      <c r="G53" s="84"/>
      <c r="H53" s="27"/>
      <c r="I53" s="27"/>
      <c r="J53" s="27"/>
      <c r="K53" s="27"/>
      <c r="L53" s="21">
        <f t="shared" si="9"/>
        <v>0</v>
      </c>
      <c r="M53" s="22">
        <f t="shared" si="10"/>
        <v>0</v>
      </c>
      <c r="N53" s="23">
        <f t="shared" si="11"/>
        <v>0</v>
      </c>
      <c r="O53" s="24">
        <f t="shared" si="12"/>
        <v>0</v>
      </c>
      <c r="P53" s="25"/>
      <c r="Q53" s="26">
        <f t="shared" si="8"/>
        <v>0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ht="24" customHeight="1">
      <c r="A54" s="36"/>
      <c r="B54" s="17">
        <f t="shared" si="6"/>
        <v>17</v>
      </c>
      <c r="C54" s="40"/>
      <c r="D54" s="18"/>
      <c r="E54" s="19"/>
      <c r="F54" s="20"/>
      <c r="G54" s="80"/>
      <c r="H54" s="20"/>
      <c r="I54" s="20"/>
      <c r="J54" s="20"/>
      <c r="K54" s="20"/>
      <c r="L54" s="21">
        <f t="shared" si="9"/>
        <v>0</v>
      </c>
      <c r="M54" s="22">
        <f t="shared" si="10"/>
        <v>0</v>
      </c>
      <c r="N54" s="23">
        <f t="shared" si="11"/>
        <v>0</v>
      </c>
      <c r="O54" s="24">
        <f t="shared" si="12"/>
        <v>0</v>
      </c>
      <c r="P54" s="25"/>
      <c r="Q54" s="26">
        <f t="shared" si="8"/>
        <v>0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24" customHeight="1">
      <c r="A55" s="36"/>
      <c r="B55" s="17">
        <f t="shared" si="6"/>
        <v>18</v>
      </c>
      <c r="C55" s="40"/>
      <c r="D55" s="18"/>
      <c r="E55" s="19"/>
      <c r="F55" s="20"/>
      <c r="G55" s="80"/>
      <c r="H55" s="20"/>
      <c r="I55" s="20"/>
      <c r="J55" s="20"/>
      <c r="K55" s="20"/>
      <c r="L55" s="21">
        <f t="shared" si="9"/>
        <v>0</v>
      </c>
      <c r="M55" s="22">
        <f t="shared" si="10"/>
        <v>0</v>
      </c>
      <c r="N55" s="23">
        <f t="shared" si="11"/>
        <v>0</v>
      </c>
      <c r="O55" s="24">
        <f t="shared" si="12"/>
        <v>0</v>
      </c>
      <c r="P55" s="25"/>
      <c r="Q55" s="26">
        <f t="shared" si="8"/>
        <v>0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24" customHeight="1">
      <c r="A56" s="36"/>
      <c r="B56" s="17">
        <f t="shared" si="6"/>
        <v>19</v>
      </c>
      <c r="C56" s="40"/>
      <c r="D56" s="18"/>
      <c r="E56" s="19"/>
      <c r="F56" s="20"/>
      <c r="G56" s="80"/>
      <c r="H56" s="20"/>
      <c r="I56" s="20"/>
      <c r="J56" s="20"/>
      <c r="K56" s="20"/>
      <c r="L56" s="21">
        <f t="shared" si="9"/>
        <v>0</v>
      </c>
      <c r="M56" s="22">
        <f t="shared" si="10"/>
        <v>0</v>
      </c>
      <c r="N56" s="23">
        <f t="shared" si="11"/>
        <v>0</v>
      </c>
      <c r="O56" s="24">
        <f t="shared" si="12"/>
        <v>0</v>
      </c>
      <c r="P56" s="25"/>
      <c r="Q56" s="26">
        <f t="shared" si="8"/>
        <v>0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ht="24" customHeight="1">
      <c r="A57" s="36"/>
      <c r="B57" s="17">
        <f t="shared" si="6"/>
        <v>20</v>
      </c>
      <c r="C57" s="40"/>
      <c r="D57" s="18"/>
      <c r="E57" s="19"/>
      <c r="F57" s="80"/>
      <c r="G57" s="80"/>
      <c r="H57" s="20"/>
      <c r="I57" s="20"/>
      <c r="J57" s="20"/>
      <c r="K57" s="20"/>
      <c r="L57" s="21">
        <f>E57*(COUNTIF(F57:K57,"&gt;1"))</f>
        <v>0</v>
      </c>
      <c r="M57" s="22">
        <f>SUM(F57:L57)</f>
        <v>0</v>
      </c>
      <c r="N57" s="23">
        <f>IF(M57&gt;0,AVERAGE(F57:K57),0)</f>
        <v>0</v>
      </c>
      <c r="O57" s="24">
        <f>IF(M57&gt;0,(M57/(COUNTIF(F57:K57,"&gt;1"))),0)</f>
        <v>0</v>
      </c>
      <c r="P57" s="25"/>
      <c r="Q57" s="26">
        <f t="shared" si="8"/>
        <v>0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ht="24" customHeight="1">
      <c r="A58" s="36"/>
      <c r="B58" s="17">
        <f t="shared" si="6"/>
        <v>21</v>
      </c>
      <c r="C58" s="40"/>
      <c r="D58" s="18"/>
      <c r="E58" s="19"/>
      <c r="F58" s="20"/>
      <c r="G58" s="80"/>
      <c r="H58" s="20"/>
      <c r="I58" s="20"/>
      <c r="J58" s="20"/>
      <c r="K58" s="86"/>
      <c r="L58" s="21">
        <f>E58*(COUNTIF(F58:K58,"&gt;1"))</f>
        <v>0</v>
      </c>
      <c r="M58" s="22">
        <f>SUM(F58:L58)</f>
        <v>0</v>
      </c>
      <c r="N58" s="23">
        <f>IF(M58&gt;0,AVERAGE(F58:K58),0)</f>
        <v>0</v>
      </c>
      <c r="O58" s="24">
        <f>IF(M58&gt;0,(M58/(COUNTIF(F58:K58,"&gt;1"))),0)</f>
        <v>0</v>
      </c>
      <c r="P58" s="25"/>
      <c r="Q58" s="26">
        <f t="shared" si="8"/>
        <v>0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ht="24" customHeight="1">
      <c r="A59" s="36"/>
      <c r="B59" s="17">
        <f t="shared" si="6"/>
        <v>22</v>
      </c>
      <c r="C59" s="40"/>
      <c r="D59" s="18"/>
      <c r="E59" s="19"/>
      <c r="F59" s="20"/>
      <c r="G59" s="80"/>
      <c r="H59" s="20"/>
      <c r="I59" s="20"/>
      <c r="J59" s="20"/>
      <c r="K59" s="20"/>
      <c r="L59" s="21">
        <f>E59*(COUNTIF(F59:K59,"&gt;1"))</f>
        <v>0</v>
      </c>
      <c r="M59" s="22">
        <f>SUM(F59:L59)</f>
        <v>0</v>
      </c>
      <c r="N59" s="23">
        <f>IF(M59&gt;0,AVERAGE(F59:K59),0)</f>
        <v>0</v>
      </c>
      <c r="O59" s="24">
        <f>IF(M59&gt;0,(M59/(COUNTIF(F59:K59,"&gt;1"))),0)</f>
        <v>0</v>
      </c>
      <c r="P59" s="25"/>
      <c r="Q59" s="26">
        <f t="shared" si="8"/>
        <v>0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ht="24" customHeight="1">
      <c r="A60" s="36"/>
      <c r="B60" s="17">
        <f t="shared" si="6"/>
        <v>23</v>
      </c>
      <c r="C60" s="40"/>
      <c r="D60" s="18"/>
      <c r="E60" s="19"/>
      <c r="F60" s="20"/>
      <c r="G60" s="80"/>
      <c r="H60" s="20"/>
      <c r="I60" s="20"/>
      <c r="J60" s="20"/>
      <c r="K60" s="86"/>
      <c r="L60" s="21"/>
      <c r="M60" s="22"/>
      <c r="N60" s="23"/>
      <c r="O60" s="24"/>
      <c r="P60" s="25" t="s">
        <v>0</v>
      </c>
      <c r="Q60" s="26">
        <f t="shared" si="8"/>
        <v>0</v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ht="24" customHeight="1">
      <c r="A61" s="36"/>
      <c r="B61" s="17">
        <f t="shared" si="6"/>
        <v>24</v>
      </c>
      <c r="C61" s="40"/>
      <c r="D61" s="18"/>
      <c r="E61" s="19"/>
      <c r="F61" s="20"/>
      <c r="G61" s="80"/>
      <c r="H61" s="20"/>
      <c r="I61" s="20"/>
      <c r="J61" s="20"/>
      <c r="K61" s="20"/>
      <c r="L61" s="21"/>
      <c r="M61" s="22"/>
      <c r="N61" s="23"/>
      <c r="O61" s="24"/>
      <c r="P61" s="25"/>
      <c r="Q61" s="26">
        <f t="shared" si="8"/>
        <v>0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ht="24" customHeight="1">
      <c r="A62" s="36"/>
      <c r="B62" s="17">
        <f t="shared" si="6"/>
        <v>25</v>
      </c>
      <c r="C62" s="40"/>
      <c r="D62" s="18"/>
      <c r="E62" s="19"/>
      <c r="F62" s="20"/>
      <c r="G62" s="84"/>
      <c r="H62" s="27"/>
      <c r="I62" s="27"/>
      <c r="J62" s="27"/>
      <c r="K62" s="47"/>
      <c r="L62" s="21"/>
      <c r="M62" s="22"/>
      <c r="N62" s="23"/>
      <c r="O62" s="24"/>
      <c r="P62" s="25"/>
      <c r="Q62" s="26">
        <f t="shared" si="8"/>
        <v>0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ht="24" customHeight="1">
      <c r="A63" s="36"/>
      <c r="B63" s="17">
        <f t="shared" si="6"/>
        <v>26</v>
      </c>
      <c r="C63" s="40"/>
      <c r="D63" s="52"/>
      <c r="E63" s="19"/>
      <c r="F63" s="20"/>
      <c r="G63" s="80"/>
      <c r="H63" s="20"/>
      <c r="I63" s="20"/>
      <c r="J63" s="20"/>
      <c r="K63" s="20"/>
      <c r="L63" s="21"/>
      <c r="M63" s="22"/>
      <c r="N63" s="23"/>
      <c r="O63" s="24"/>
      <c r="P63" s="25"/>
      <c r="Q63" s="26">
        <f t="shared" si="8"/>
        <v>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ht="24" customHeight="1">
      <c r="A64" s="36"/>
      <c r="B64" s="17">
        <f aca="true" t="shared" si="13" ref="B64:B84">B63+1</f>
        <v>27</v>
      </c>
      <c r="C64" s="40"/>
      <c r="D64" s="18"/>
      <c r="E64" s="19"/>
      <c r="F64" s="20"/>
      <c r="G64" s="80"/>
      <c r="H64" s="20"/>
      <c r="I64" s="20"/>
      <c r="J64" s="20"/>
      <c r="K64" s="86"/>
      <c r="L64" s="21"/>
      <c r="M64" s="22"/>
      <c r="N64" s="23"/>
      <c r="O64" s="24"/>
      <c r="P64" s="25"/>
      <c r="Q64" s="26">
        <f t="shared" si="8"/>
        <v>0</v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ht="24" customHeight="1">
      <c r="A65" s="36"/>
      <c r="B65" s="17">
        <f t="shared" si="13"/>
        <v>28</v>
      </c>
      <c r="C65" s="40"/>
      <c r="D65" s="18"/>
      <c r="E65" s="19"/>
      <c r="F65" s="20"/>
      <c r="G65" s="80"/>
      <c r="H65" s="20"/>
      <c r="I65" s="20"/>
      <c r="J65" s="20"/>
      <c r="K65" s="20"/>
      <c r="L65" s="21"/>
      <c r="M65" s="22"/>
      <c r="N65" s="23"/>
      <c r="O65" s="24"/>
      <c r="P65" s="25"/>
      <c r="Q65" s="26">
        <f t="shared" si="8"/>
        <v>0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ht="24" customHeight="1">
      <c r="A66" s="36"/>
      <c r="B66" s="17">
        <f t="shared" si="13"/>
        <v>29</v>
      </c>
      <c r="C66" s="40"/>
      <c r="D66" s="18"/>
      <c r="E66" s="19"/>
      <c r="F66" s="20"/>
      <c r="G66" s="84"/>
      <c r="H66" s="27"/>
      <c r="I66" s="27"/>
      <c r="J66" s="27"/>
      <c r="K66" s="47"/>
      <c r="L66" s="21"/>
      <c r="M66" s="22"/>
      <c r="N66" s="23"/>
      <c r="O66" s="24"/>
      <c r="P66" s="25"/>
      <c r="Q66" s="26">
        <f t="shared" si="8"/>
        <v>0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 ht="24" customHeight="1">
      <c r="A67" s="36"/>
      <c r="B67" s="17">
        <f t="shared" si="13"/>
        <v>30</v>
      </c>
      <c r="C67" s="40"/>
      <c r="D67" s="18"/>
      <c r="E67" s="19"/>
      <c r="F67" s="20"/>
      <c r="G67" s="81"/>
      <c r="H67" s="86"/>
      <c r="I67" s="86"/>
      <c r="J67" s="86"/>
      <c r="K67" s="20"/>
      <c r="L67" s="21"/>
      <c r="M67" s="22"/>
      <c r="N67" s="23"/>
      <c r="O67" s="24"/>
      <c r="P67" s="74"/>
      <c r="Q67" s="26">
        <f t="shared" si="8"/>
        <v>0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1:33" ht="24" customHeight="1">
      <c r="A68" s="36"/>
      <c r="B68" s="17">
        <f t="shared" si="13"/>
        <v>31</v>
      </c>
      <c r="C68" s="40"/>
      <c r="D68" s="18"/>
      <c r="E68" s="19"/>
      <c r="F68" s="20"/>
      <c r="G68" s="80"/>
      <c r="H68" s="20"/>
      <c r="I68" s="20"/>
      <c r="J68" s="20"/>
      <c r="K68" s="86"/>
      <c r="L68" s="21"/>
      <c r="M68" s="22"/>
      <c r="N68" s="23"/>
      <c r="O68" s="24"/>
      <c r="P68" s="25"/>
      <c r="Q68" s="26">
        <f t="shared" si="8"/>
        <v>0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ht="24" customHeight="1">
      <c r="A69" s="36"/>
      <c r="B69" s="17">
        <f t="shared" si="13"/>
        <v>32</v>
      </c>
      <c r="C69" s="40"/>
      <c r="D69" s="18"/>
      <c r="E69" s="19"/>
      <c r="F69" s="20"/>
      <c r="G69" s="80"/>
      <c r="H69" s="20"/>
      <c r="I69" s="20"/>
      <c r="J69" s="20"/>
      <c r="K69" s="20"/>
      <c r="L69" s="21"/>
      <c r="M69" s="22"/>
      <c r="N69" s="23"/>
      <c r="O69" s="24"/>
      <c r="P69" s="25"/>
      <c r="Q69" s="26">
        <f t="shared" si="8"/>
        <v>0</v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 ht="24" customHeight="1">
      <c r="A70" s="36"/>
      <c r="B70" s="17">
        <f t="shared" si="13"/>
        <v>33</v>
      </c>
      <c r="C70" s="40"/>
      <c r="D70" s="18"/>
      <c r="E70" s="19"/>
      <c r="F70" s="20"/>
      <c r="G70" s="80"/>
      <c r="H70" s="20"/>
      <c r="I70" s="20"/>
      <c r="J70" s="20"/>
      <c r="K70" s="86"/>
      <c r="L70" s="21"/>
      <c r="M70" s="22"/>
      <c r="N70" s="23"/>
      <c r="O70" s="24"/>
      <c r="P70" s="25"/>
      <c r="Q70" s="26">
        <f t="shared" si="8"/>
        <v>0</v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ht="24" customHeight="1">
      <c r="A71" s="36"/>
      <c r="B71" s="17">
        <f t="shared" si="13"/>
        <v>34</v>
      </c>
      <c r="C71" s="40"/>
      <c r="D71" s="18"/>
      <c r="E71" s="19"/>
      <c r="F71" s="20"/>
      <c r="G71" s="84"/>
      <c r="H71" s="27"/>
      <c r="I71" s="27"/>
      <c r="J71" s="27"/>
      <c r="K71" s="27"/>
      <c r="L71" s="21"/>
      <c r="M71" s="22"/>
      <c r="N71" s="23"/>
      <c r="O71" s="24"/>
      <c r="P71" s="25"/>
      <c r="Q71" s="26">
        <f t="shared" si="8"/>
        <v>0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ht="24" customHeight="1">
      <c r="A72" s="36"/>
      <c r="B72" s="17">
        <f t="shared" si="13"/>
        <v>35</v>
      </c>
      <c r="C72" s="40"/>
      <c r="D72" s="18"/>
      <c r="E72" s="19"/>
      <c r="F72" s="20"/>
      <c r="G72" s="80"/>
      <c r="H72" s="20"/>
      <c r="I72" s="20"/>
      <c r="J72" s="20"/>
      <c r="K72" s="20"/>
      <c r="L72" s="21"/>
      <c r="M72" s="22"/>
      <c r="N72" s="23"/>
      <c r="O72" s="24"/>
      <c r="P72" s="25"/>
      <c r="Q72" s="26">
        <f t="shared" si="8"/>
        <v>0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 ht="24" customHeight="1">
      <c r="A73" s="36"/>
      <c r="B73" s="17">
        <f t="shared" si="13"/>
        <v>36</v>
      </c>
      <c r="C73" s="40"/>
      <c r="D73" s="18"/>
      <c r="E73" s="19"/>
      <c r="F73" s="20"/>
      <c r="G73" s="80"/>
      <c r="H73" s="20"/>
      <c r="I73" s="20"/>
      <c r="J73" s="20"/>
      <c r="K73" s="86"/>
      <c r="L73" s="21"/>
      <c r="M73" s="22"/>
      <c r="N73" s="23"/>
      <c r="O73" s="24"/>
      <c r="P73" s="25"/>
      <c r="Q73" s="26">
        <f t="shared" si="8"/>
        <v>0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 ht="24" customHeight="1">
      <c r="A74" s="36"/>
      <c r="B74" s="17">
        <f t="shared" si="13"/>
        <v>37</v>
      </c>
      <c r="C74" s="40"/>
      <c r="D74" s="18"/>
      <c r="E74" s="19"/>
      <c r="F74" s="20"/>
      <c r="G74" s="80"/>
      <c r="H74" s="20"/>
      <c r="I74" s="20"/>
      <c r="J74" s="20"/>
      <c r="K74" s="20"/>
      <c r="L74" s="21"/>
      <c r="M74" s="22"/>
      <c r="N74" s="23"/>
      <c r="O74" s="24"/>
      <c r="P74" s="25"/>
      <c r="Q74" s="26">
        <f aca="true" t="shared" si="14" ref="Q74:Q84">M74-L74</f>
        <v>0</v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 ht="24" customHeight="1">
      <c r="A75" s="36"/>
      <c r="B75" s="17">
        <f t="shared" si="13"/>
        <v>38</v>
      </c>
      <c r="C75" s="40"/>
      <c r="D75" s="18"/>
      <c r="E75" s="19"/>
      <c r="F75" s="20"/>
      <c r="G75" s="80"/>
      <c r="H75" s="20"/>
      <c r="I75" s="82"/>
      <c r="J75" s="20"/>
      <c r="K75" s="20"/>
      <c r="L75" s="21">
        <f>E75*(COUNTIF(F75:K75,"&gt;1"))</f>
        <v>0</v>
      </c>
      <c r="M75" s="22">
        <f>SUM(F75:L75)</f>
        <v>0</v>
      </c>
      <c r="N75" s="23">
        <f>IF(M75&gt;0,AVERAGE(F75:K75),0)</f>
        <v>0</v>
      </c>
      <c r="O75" s="24">
        <f>IF(M75&gt;0,(M75/(COUNTIF(F75:K75,"&gt;1"))),0)</f>
        <v>0</v>
      </c>
      <c r="P75" s="25"/>
      <c r="Q75" s="26">
        <f t="shared" si="14"/>
        <v>0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 ht="24" customHeight="1">
      <c r="A76" s="36"/>
      <c r="B76" s="17">
        <f t="shared" si="13"/>
        <v>39</v>
      </c>
      <c r="C76" s="40"/>
      <c r="D76" s="18"/>
      <c r="E76" s="19"/>
      <c r="F76" s="20"/>
      <c r="G76" s="80"/>
      <c r="H76" s="20"/>
      <c r="I76" s="20"/>
      <c r="J76" s="20"/>
      <c r="K76" s="20"/>
      <c r="L76" s="21">
        <f aca="true" t="shared" si="15" ref="L76:L84">E76*(COUNTIF(F76:K76,"&gt;1"))</f>
        <v>0</v>
      </c>
      <c r="M76" s="22">
        <f aca="true" t="shared" si="16" ref="M76:M84">SUM(F76:L76)</f>
        <v>0</v>
      </c>
      <c r="N76" s="23">
        <f aca="true" t="shared" si="17" ref="N76:N84">IF(M76&gt;0,AVERAGE(F76:K76),0)</f>
        <v>0</v>
      </c>
      <c r="O76" s="24">
        <f aca="true" t="shared" si="18" ref="O76:O84">IF(M76&gt;0,(M76/(COUNTIF(F76:K76,"&gt;1"))),0)</f>
        <v>0</v>
      </c>
      <c r="P76" s="25"/>
      <c r="Q76" s="26">
        <f t="shared" si="14"/>
        <v>0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3" ht="24" customHeight="1">
      <c r="A77" s="36"/>
      <c r="B77" s="17">
        <f t="shared" si="13"/>
        <v>40</v>
      </c>
      <c r="C77" s="40"/>
      <c r="D77" s="18"/>
      <c r="E77" s="19"/>
      <c r="F77" s="20"/>
      <c r="G77" s="80"/>
      <c r="H77" s="20"/>
      <c r="I77" s="86"/>
      <c r="J77" s="86"/>
      <c r="K77" s="20"/>
      <c r="L77" s="21">
        <f t="shared" si="15"/>
        <v>0</v>
      </c>
      <c r="M77" s="22">
        <f t="shared" si="16"/>
        <v>0</v>
      </c>
      <c r="N77" s="23">
        <f t="shared" si="17"/>
        <v>0</v>
      </c>
      <c r="O77" s="24">
        <f t="shared" si="18"/>
        <v>0</v>
      </c>
      <c r="P77" s="25"/>
      <c r="Q77" s="26">
        <f t="shared" si="14"/>
        <v>0</v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33" ht="24" customHeight="1">
      <c r="A78" s="36"/>
      <c r="B78" s="17">
        <f t="shared" si="13"/>
        <v>41</v>
      </c>
      <c r="C78" s="40"/>
      <c r="D78" s="18"/>
      <c r="E78" s="19"/>
      <c r="F78" s="20"/>
      <c r="G78" s="80"/>
      <c r="H78" s="20"/>
      <c r="I78" s="20"/>
      <c r="J78" s="20"/>
      <c r="K78" s="20"/>
      <c r="L78" s="21">
        <f t="shared" si="15"/>
        <v>0</v>
      </c>
      <c r="M78" s="22">
        <f t="shared" si="16"/>
        <v>0</v>
      </c>
      <c r="N78" s="23">
        <f t="shared" si="17"/>
        <v>0</v>
      </c>
      <c r="O78" s="24">
        <f t="shared" si="18"/>
        <v>0</v>
      </c>
      <c r="P78" s="25"/>
      <c r="Q78" s="26">
        <f t="shared" si="14"/>
        <v>0</v>
      </c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3" ht="24" customHeight="1">
      <c r="A79" s="36"/>
      <c r="B79" s="17">
        <f t="shared" si="13"/>
        <v>42</v>
      </c>
      <c r="C79" s="40"/>
      <c r="D79" s="18"/>
      <c r="E79" s="19"/>
      <c r="F79" s="20"/>
      <c r="G79" s="80"/>
      <c r="H79" s="20"/>
      <c r="I79" s="20"/>
      <c r="J79" s="20"/>
      <c r="K79" s="86"/>
      <c r="L79" s="21">
        <f t="shared" si="15"/>
        <v>0</v>
      </c>
      <c r="M79" s="22">
        <f t="shared" si="16"/>
        <v>0</v>
      </c>
      <c r="N79" s="23">
        <f t="shared" si="17"/>
        <v>0</v>
      </c>
      <c r="O79" s="24">
        <f t="shared" si="18"/>
        <v>0</v>
      </c>
      <c r="P79" s="25"/>
      <c r="Q79" s="26">
        <f t="shared" si="14"/>
        <v>0</v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 ht="24" customHeight="1">
      <c r="A80" s="36"/>
      <c r="B80" s="17">
        <f t="shared" si="13"/>
        <v>43</v>
      </c>
      <c r="C80" s="40"/>
      <c r="D80" s="18"/>
      <c r="E80" s="19"/>
      <c r="F80" s="20"/>
      <c r="G80" s="88"/>
      <c r="H80" s="87"/>
      <c r="I80" s="20"/>
      <c r="J80" s="87"/>
      <c r="K80" s="20"/>
      <c r="L80" s="21">
        <f t="shared" si="15"/>
        <v>0</v>
      </c>
      <c r="M80" s="22">
        <f t="shared" si="16"/>
        <v>0</v>
      </c>
      <c r="N80" s="23">
        <f t="shared" si="17"/>
        <v>0</v>
      </c>
      <c r="O80" s="24">
        <f t="shared" si="18"/>
        <v>0</v>
      </c>
      <c r="P80" s="25"/>
      <c r="Q80" s="26">
        <f t="shared" si="14"/>
        <v>0</v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 ht="24" customHeight="1">
      <c r="A81" s="36"/>
      <c r="B81" s="17">
        <f t="shared" si="13"/>
        <v>44</v>
      </c>
      <c r="C81" s="41"/>
      <c r="D81" s="18"/>
      <c r="E81" s="19"/>
      <c r="F81" s="20"/>
      <c r="G81" s="80"/>
      <c r="H81" s="20"/>
      <c r="I81" s="20"/>
      <c r="J81" s="20"/>
      <c r="K81" s="20"/>
      <c r="L81" s="21">
        <f t="shared" si="15"/>
        <v>0</v>
      </c>
      <c r="M81" s="22">
        <f t="shared" si="16"/>
        <v>0</v>
      </c>
      <c r="N81" s="23">
        <f t="shared" si="17"/>
        <v>0</v>
      </c>
      <c r="O81" s="24">
        <f t="shared" si="18"/>
        <v>0</v>
      </c>
      <c r="P81" s="25"/>
      <c r="Q81" s="26">
        <f t="shared" si="14"/>
        <v>0</v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 ht="24" customHeight="1">
      <c r="A82" s="36"/>
      <c r="B82" s="17">
        <f t="shared" si="13"/>
        <v>45</v>
      </c>
      <c r="C82" s="41"/>
      <c r="D82" s="18"/>
      <c r="E82" s="19"/>
      <c r="F82" s="20"/>
      <c r="G82" s="80"/>
      <c r="H82" s="20"/>
      <c r="I82" s="27"/>
      <c r="J82" s="101"/>
      <c r="K82" s="104"/>
      <c r="L82" s="21">
        <f t="shared" si="15"/>
        <v>0</v>
      </c>
      <c r="M82" s="22">
        <f t="shared" si="16"/>
        <v>0</v>
      </c>
      <c r="N82" s="23">
        <f t="shared" si="17"/>
        <v>0</v>
      </c>
      <c r="O82" s="24">
        <f t="shared" si="18"/>
        <v>0</v>
      </c>
      <c r="P82" s="25"/>
      <c r="Q82" s="26">
        <f t="shared" si="14"/>
        <v>0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ht="24" customHeight="1">
      <c r="A83" s="36"/>
      <c r="B83" s="17">
        <f t="shared" si="13"/>
        <v>46</v>
      </c>
      <c r="C83" s="40"/>
      <c r="D83" s="18"/>
      <c r="E83" s="19"/>
      <c r="F83" s="20"/>
      <c r="G83" s="80"/>
      <c r="H83" s="20"/>
      <c r="I83" s="20"/>
      <c r="J83" s="20"/>
      <c r="K83" s="20"/>
      <c r="L83" s="21">
        <f t="shared" si="15"/>
        <v>0</v>
      </c>
      <c r="M83" s="22">
        <f t="shared" si="16"/>
        <v>0</v>
      </c>
      <c r="N83" s="23">
        <f t="shared" si="17"/>
        <v>0</v>
      </c>
      <c r="O83" s="24">
        <f t="shared" si="18"/>
        <v>0</v>
      </c>
      <c r="P83" s="25"/>
      <c r="Q83" s="26">
        <f t="shared" si="14"/>
        <v>0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33" ht="24" customHeight="1">
      <c r="A84" s="36"/>
      <c r="B84" s="17">
        <f t="shared" si="13"/>
        <v>47</v>
      </c>
      <c r="C84" s="40"/>
      <c r="D84" s="18"/>
      <c r="E84" s="19"/>
      <c r="F84" s="20"/>
      <c r="G84" s="80"/>
      <c r="H84" s="20"/>
      <c r="I84" s="20"/>
      <c r="J84" s="20"/>
      <c r="K84" s="20"/>
      <c r="L84" s="21">
        <f t="shared" si="15"/>
        <v>0</v>
      </c>
      <c r="M84" s="22">
        <f t="shared" si="16"/>
        <v>0</v>
      </c>
      <c r="N84" s="23">
        <f t="shared" si="17"/>
        <v>0</v>
      </c>
      <c r="O84" s="24">
        <f t="shared" si="18"/>
        <v>0</v>
      </c>
      <c r="P84" s="25"/>
      <c r="Q84" s="26">
        <f t="shared" si="14"/>
        <v>0</v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 ht="24" customHeight="1" thickBot="1">
      <c r="A85" s="36"/>
      <c r="B85" s="45">
        <v>76</v>
      </c>
      <c r="C85" s="78"/>
      <c r="D85" s="79"/>
      <c r="E85" s="31"/>
      <c r="F85" s="43"/>
      <c r="G85" s="89"/>
      <c r="H85" s="43"/>
      <c r="I85" s="43"/>
      <c r="J85" s="43"/>
      <c r="K85" s="43"/>
      <c r="L85" s="32"/>
      <c r="M85" s="33"/>
      <c r="N85" s="34"/>
      <c r="O85" s="35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16"/>
      <c r="AD85" s="16"/>
      <c r="AE85" s="16"/>
      <c r="AF85" s="16"/>
      <c r="AG85" s="16"/>
    </row>
    <row r="86" spans="1:33" ht="24" customHeight="1" thickTop="1">
      <c r="A86" s="36"/>
      <c r="B86" s="29"/>
      <c r="C86" s="37" t="s">
        <v>0</v>
      </c>
      <c r="D86" s="36"/>
      <c r="E86" s="36"/>
      <c r="F86" s="36"/>
      <c r="G86" s="6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16"/>
      <c r="AD86" s="16"/>
      <c r="AE86" s="16"/>
      <c r="AF86" s="16"/>
      <c r="AG86" s="16"/>
    </row>
    <row r="87" spans="1:33" ht="24" customHeight="1">
      <c r="A87" s="36"/>
      <c r="B87" s="29"/>
      <c r="C87" s="36"/>
      <c r="D87" s="36"/>
      <c r="E87" s="36"/>
      <c r="F87" s="36"/>
      <c r="G87" s="6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16"/>
      <c r="AD87" s="16"/>
      <c r="AE87" s="16"/>
      <c r="AF87" s="16"/>
      <c r="AG87" s="16"/>
    </row>
    <row r="88" spans="1:33" ht="24" customHeight="1">
      <c r="A88" s="36"/>
      <c r="B88" s="29"/>
      <c r="C88" s="36"/>
      <c r="D88" s="36"/>
      <c r="E88" s="36"/>
      <c r="F88" s="36"/>
      <c r="G88" s="6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16"/>
      <c r="AD88" s="16"/>
      <c r="AE88" s="16"/>
      <c r="AF88" s="16"/>
      <c r="AG88" s="16"/>
    </row>
    <row r="89" spans="1:33" ht="24" customHeight="1">
      <c r="A89" s="36"/>
      <c r="B89" s="29"/>
      <c r="C89" s="36"/>
      <c r="D89" s="36"/>
      <c r="E89" s="36"/>
      <c r="F89" s="36"/>
      <c r="G89" s="6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16"/>
      <c r="AD89" s="16"/>
      <c r="AE89" s="16"/>
      <c r="AF89" s="16"/>
      <c r="AG89" s="16"/>
    </row>
    <row r="90" spans="1:28" ht="24" customHeight="1">
      <c r="A90" s="36"/>
      <c r="B90" s="29"/>
      <c r="C90" s="36"/>
      <c r="D90" s="36"/>
      <c r="E90" s="36"/>
      <c r="F90" s="36"/>
      <c r="G90" s="66"/>
      <c r="H90" s="36"/>
      <c r="I90" s="36"/>
      <c r="J90" s="36"/>
      <c r="K90" s="36"/>
      <c r="L90" s="36"/>
      <c r="M90" s="36"/>
      <c r="N90" s="36"/>
      <c r="O90" s="3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24" customHeight="1">
      <c r="A91" s="2"/>
      <c r="B91" s="29"/>
      <c r="C91" s="36"/>
      <c r="D91" s="36"/>
      <c r="E91" s="36"/>
      <c r="F91" s="36"/>
      <c r="G91" s="66"/>
      <c r="H91" s="36"/>
      <c r="I91" s="36"/>
      <c r="J91" s="36"/>
      <c r="K91" s="36"/>
      <c r="L91" s="36"/>
      <c r="M91" s="36"/>
      <c r="N91" s="36"/>
      <c r="O91" s="36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24" customHeight="1">
      <c r="A92" s="2"/>
      <c r="B92" s="29"/>
      <c r="C92" s="36"/>
      <c r="D92" s="36"/>
      <c r="E92" s="36"/>
      <c r="F92" s="36"/>
      <c r="G92" s="66"/>
      <c r="H92" s="36"/>
      <c r="I92" s="36"/>
      <c r="J92" s="36"/>
      <c r="K92" s="36"/>
      <c r="L92" s="36"/>
      <c r="M92" s="36"/>
      <c r="N92" s="36"/>
      <c r="O92" s="36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24" customHeight="1">
      <c r="A93" s="2"/>
      <c r="B93" s="29"/>
      <c r="C93" s="36"/>
      <c r="D93" s="36"/>
      <c r="E93" s="36"/>
      <c r="F93" s="36"/>
      <c r="G93" s="66"/>
      <c r="H93" s="36"/>
      <c r="I93" s="36"/>
      <c r="J93" s="36"/>
      <c r="K93" s="36"/>
      <c r="L93" s="36"/>
      <c r="M93" s="36"/>
      <c r="N93" s="36"/>
      <c r="O93" s="36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24" customHeight="1">
      <c r="A94" s="2"/>
      <c r="B94" s="11"/>
      <c r="C94" s="2"/>
      <c r="D94" s="2"/>
      <c r="E94" s="2"/>
      <c r="F94" s="2"/>
      <c r="G94" s="6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24" customHeight="1">
      <c r="A95" s="2"/>
      <c r="B95" s="11"/>
      <c r="C95" s="2"/>
      <c r="D95" s="2"/>
      <c r="E95" s="2"/>
      <c r="F95" s="2"/>
      <c r="G95" s="6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 ht="24" customHeight="1">
      <c r="B96" s="11"/>
      <c r="C96" s="2"/>
      <c r="D96" s="2"/>
      <c r="E96" s="2"/>
      <c r="F96" s="2"/>
      <c r="G96" s="6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17" ht="24" customHeight="1">
      <c r="B97" s="11"/>
      <c r="C97" s="2"/>
      <c r="D97" s="2"/>
      <c r="E97" s="2"/>
      <c r="F97" s="2"/>
      <c r="G97" s="67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24" customHeight="1">
      <c r="B98" s="11"/>
      <c r="C98" s="2"/>
      <c r="D98" s="2"/>
      <c r="E98" s="2"/>
      <c r="F98" s="2"/>
      <c r="G98" s="67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24" customHeight="1">
      <c r="B99" s="11"/>
      <c r="C99" s="2"/>
      <c r="D99" s="2"/>
      <c r="E99" s="2"/>
      <c r="F99" s="2"/>
      <c r="G99" s="67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24" customHeight="1">
      <c r="B100" s="11"/>
      <c r="C100" s="2"/>
      <c r="D100" s="2"/>
      <c r="E100" s="2"/>
      <c r="F100" s="2"/>
      <c r="G100" s="67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24" customHeight="1">
      <c r="B101" s="11"/>
      <c r="C101" s="2"/>
      <c r="D101" s="2"/>
      <c r="E101" s="2"/>
      <c r="F101" s="2"/>
      <c r="G101" s="67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24" customHeight="1">
      <c r="B102" s="11"/>
      <c r="C102" s="2"/>
      <c r="D102" s="2"/>
      <c r="E102" s="2"/>
      <c r="F102" s="2"/>
      <c r="G102" s="67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24" customHeight="1">
      <c r="B103" s="11"/>
      <c r="C103" s="2"/>
      <c r="D103" s="2"/>
      <c r="E103" s="2"/>
      <c r="F103" s="2"/>
      <c r="G103" s="67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24" customHeight="1">
      <c r="B104" s="11"/>
      <c r="C104" s="2"/>
      <c r="D104" s="2"/>
      <c r="E104" s="2"/>
      <c r="F104" s="2"/>
      <c r="G104" s="67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24" customHeight="1">
      <c r="B105" s="11"/>
      <c r="C105" s="2"/>
      <c r="D105" s="2"/>
      <c r="E105" s="2"/>
      <c r="F105" s="2"/>
      <c r="G105" s="67"/>
      <c r="H105" s="2"/>
      <c r="I105" s="2"/>
      <c r="J105" s="2"/>
      <c r="K105" s="2"/>
      <c r="L105" s="2"/>
      <c r="M105" s="2"/>
      <c r="N105" s="2"/>
      <c r="O105" s="2"/>
      <c r="P105" s="2"/>
      <c r="Q105" s="7"/>
    </row>
    <row r="106" spans="2:17" ht="24" customHeight="1">
      <c r="B106" s="11"/>
      <c r="C106" s="2"/>
      <c r="D106" s="2"/>
      <c r="E106" s="2"/>
      <c r="F106" s="2"/>
      <c r="G106" s="67"/>
      <c r="H106" s="2"/>
      <c r="I106" s="2"/>
      <c r="J106" s="2"/>
      <c r="K106" s="2"/>
      <c r="L106" s="2"/>
      <c r="M106" s="2"/>
      <c r="N106" s="2"/>
      <c r="O106" s="2"/>
      <c r="P106" s="2"/>
      <c r="Q106" s="7"/>
    </row>
    <row r="107" spans="2:17" ht="24" customHeight="1">
      <c r="B107" s="11"/>
      <c r="C107" s="2"/>
      <c r="D107" s="2"/>
      <c r="E107" s="2"/>
      <c r="F107" s="2"/>
      <c r="G107" s="67"/>
      <c r="H107" s="2"/>
      <c r="I107" s="2"/>
      <c r="J107" s="2"/>
      <c r="K107" s="2"/>
      <c r="L107" s="2"/>
      <c r="M107" s="2"/>
      <c r="N107" s="2"/>
      <c r="O107" s="2"/>
      <c r="P107" s="8"/>
      <c r="Q107" s="7"/>
    </row>
    <row r="108" spans="2:17" ht="24" customHeight="1">
      <c r="B108" s="11"/>
      <c r="C108" s="2"/>
      <c r="D108" s="2"/>
      <c r="E108" s="2"/>
      <c r="F108" s="2"/>
      <c r="G108" s="67"/>
      <c r="H108" s="2"/>
      <c r="I108" s="2"/>
      <c r="J108" s="2"/>
      <c r="K108" s="2"/>
      <c r="L108" s="2"/>
      <c r="M108" s="2"/>
      <c r="N108" s="2"/>
      <c r="O108" s="2"/>
      <c r="P108" s="8"/>
      <c r="Q108" s="7"/>
    </row>
    <row r="109" spans="2:17" ht="24" customHeight="1">
      <c r="B109" s="11"/>
      <c r="C109" s="2"/>
      <c r="D109" s="2"/>
      <c r="E109" s="2"/>
      <c r="F109" s="2"/>
      <c r="G109" s="67"/>
      <c r="H109" s="2"/>
      <c r="I109" s="2"/>
      <c r="J109" s="2"/>
      <c r="K109" s="2"/>
      <c r="L109" s="2"/>
      <c r="M109" s="2"/>
      <c r="N109" s="2"/>
      <c r="O109" s="2"/>
      <c r="P109" s="2"/>
      <c r="Q109" s="7"/>
    </row>
    <row r="110" spans="2:17" ht="24" customHeight="1">
      <c r="B110" s="11"/>
      <c r="C110" s="2"/>
      <c r="D110" s="2"/>
      <c r="E110" s="2"/>
      <c r="F110" s="2"/>
      <c r="G110" s="67"/>
      <c r="H110" s="2"/>
      <c r="I110" s="2"/>
      <c r="J110" s="2"/>
      <c r="K110" s="2"/>
      <c r="L110" s="2"/>
      <c r="M110" s="2"/>
      <c r="N110" s="2"/>
      <c r="O110" s="2"/>
      <c r="P110" s="8"/>
      <c r="Q110" s="7"/>
    </row>
    <row r="111" spans="2:17" ht="24" customHeight="1">
      <c r="B111" s="11"/>
      <c r="C111" s="2"/>
      <c r="D111" s="2"/>
      <c r="E111" s="2"/>
      <c r="F111" s="2"/>
      <c r="G111" s="67"/>
      <c r="H111" s="2"/>
      <c r="I111" s="2"/>
      <c r="J111" s="2"/>
      <c r="K111" s="2"/>
      <c r="L111" s="2"/>
      <c r="M111" s="2"/>
      <c r="N111" s="2"/>
      <c r="O111" s="2"/>
      <c r="P111" s="8"/>
      <c r="Q111" s="7"/>
    </row>
    <row r="112" spans="2:17" ht="24" customHeight="1">
      <c r="B112" s="11"/>
      <c r="C112" s="2"/>
      <c r="D112" s="2"/>
      <c r="E112" s="2"/>
      <c r="F112" s="2"/>
      <c r="G112" s="67"/>
      <c r="H112" s="2"/>
      <c r="I112" s="2"/>
      <c r="J112" s="2"/>
      <c r="K112" s="2"/>
      <c r="L112" s="2"/>
      <c r="M112" s="2"/>
      <c r="N112" s="2"/>
      <c r="O112" s="2"/>
      <c r="P112" s="8"/>
      <c r="Q112" s="7"/>
    </row>
    <row r="113" spans="2:17" ht="24" customHeight="1">
      <c r="B113" s="11"/>
      <c r="C113" s="2"/>
      <c r="D113" s="2"/>
      <c r="E113" s="2"/>
      <c r="F113" s="2"/>
      <c r="G113" s="67"/>
      <c r="H113" s="2"/>
      <c r="I113" s="2"/>
      <c r="J113" s="2"/>
      <c r="K113" s="2"/>
      <c r="L113" s="2"/>
      <c r="M113" s="2"/>
      <c r="N113" s="2"/>
      <c r="O113" s="2"/>
      <c r="P113" s="8"/>
      <c r="Q113" s="7"/>
    </row>
    <row r="114" spans="2:17" ht="24" customHeight="1">
      <c r="B114" s="11"/>
      <c r="C114" s="10"/>
      <c r="D114" s="10"/>
      <c r="E114" s="9"/>
      <c r="F114" s="3"/>
      <c r="G114" s="68"/>
      <c r="H114" s="3"/>
      <c r="I114" s="3"/>
      <c r="J114" s="3"/>
      <c r="K114" s="3"/>
      <c r="L114" s="4"/>
      <c r="M114" s="4"/>
      <c r="N114" s="5"/>
      <c r="O114" s="5"/>
      <c r="P114" s="8"/>
      <c r="Q114" s="7"/>
    </row>
    <row r="115" spans="2:17" ht="24" customHeight="1">
      <c r="B115" s="11"/>
      <c r="C115" s="10"/>
      <c r="D115" s="10"/>
      <c r="E115" s="9"/>
      <c r="F115" s="3"/>
      <c r="G115" s="68"/>
      <c r="H115" s="3"/>
      <c r="I115" s="3"/>
      <c r="J115" s="3"/>
      <c r="K115" s="3"/>
      <c r="L115" s="4"/>
      <c r="M115" s="4"/>
      <c r="N115" s="5"/>
      <c r="O115" s="5"/>
      <c r="P115" s="8"/>
      <c r="Q115" s="7"/>
    </row>
    <row r="116" spans="2:17" ht="24" customHeight="1">
      <c r="B116" s="11"/>
      <c r="C116" s="10"/>
      <c r="D116" s="10"/>
      <c r="E116" s="9"/>
      <c r="F116" s="3"/>
      <c r="G116" s="68"/>
      <c r="H116" s="3"/>
      <c r="I116" s="3"/>
      <c r="J116" s="3"/>
      <c r="K116" s="3"/>
      <c r="L116" s="4"/>
      <c r="M116" s="4"/>
      <c r="N116" s="5"/>
      <c r="O116" s="5"/>
      <c r="P116" s="8"/>
      <c r="Q116" s="7"/>
    </row>
    <row r="117" spans="2:17" ht="24" customHeight="1">
      <c r="B117" s="11"/>
      <c r="C117" s="10"/>
      <c r="D117" s="10"/>
      <c r="E117" s="9"/>
      <c r="F117" s="3"/>
      <c r="G117" s="68"/>
      <c r="H117" s="3"/>
      <c r="I117" s="3"/>
      <c r="J117" s="3"/>
      <c r="K117" s="3"/>
      <c r="L117" s="4"/>
      <c r="M117" s="4"/>
      <c r="N117" s="5"/>
      <c r="O117" s="5"/>
      <c r="P117" s="8"/>
      <c r="Q117" s="7"/>
    </row>
    <row r="118" spans="2:17" ht="12.75" customHeight="1" hidden="1">
      <c r="B118" s="11"/>
      <c r="C118" s="10"/>
      <c r="D118" s="10"/>
      <c r="E118" s="9"/>
      <c r="F118" s="3"/>
      <c r="G118" s="68"/>
      <c r="H118" s="3"/>
      <c r="I118" s="3"/>
      <c r="J118" s="3"/>
      <c r="K118" s="3"/>
      <c r="L118" s="4"/>
      <c r="M118" s="4"/>
      <c r="N118" s="5"/>
      <c r="O118" s="5"/>
      <c r="P118" s="8"/>
      <c r="Q118" s="7"/>
    </row>
    <row r="119" spans="2:17" ht="20.25">
      <c r="B119" s="11"/>
      <c r="C119" s="10"/>
      <c r="D119" s="10"/>
      <c r="E119" s="9"/>
      <c r="F119" s="3"/>
      <c r="G119" s="68"/>
      <c r="H119" s="3"/>
      <c r="I119" s="3"/>
      <c r="J119" s="3"/>
      <c r="K119" s="3"/>
      <c r="L119" s="4"/>
      <c r="M119" s="4"/>
      <c r="N119" s="5"/>
      <c r="O119" s="5"/>
      <c r="P119" s="8"/>
      <c r="Q119" s="7"/>
    </row>
    <row r="120" spans="2:15" ht="20.25">
      <c r="B120" s="2"/>
      <c r="C120" s="10"/>
      <c r="D120" s="10"/>
      <c r="E120" s="9"/>
      <c r="F120" s="3"/>
      <c r="G120" s="68"/>
      <c r="H120" s="3"/>
      <c r="I120" s="3"/>
      <c r="J120" s="3"/>
      <c r="K120" s="3"/>
      <c r="L120" s="4"/>
      <c r="M120" s="4"/>
      <c r="N120" s="5"/>
      <c r="O120" s="5"/>
    </row>
    <row r="121" spans="2:15" ht="20.25">
      <c r="B121" s="11"/>
      <c r="C121" s="10"/>
      <c r="D121" s="10"/>
      <c r="E121" s="9"/>
      <c r="F121" s="3"/>
      <c r="G121" s="68"/>
      <c r="H121" s="3"/>
      <c r="I121" s="3"/>
      <c r="J121" s="3"/>
      <c r="K121" s="3"/>
      <c r="L121" s="4"/>
      <c r="M121" s="4"/>
      <c r="N121" s="5"/>
      <c r="O121" s="5"/>
    </row>
    <row r="122" spans="2:15" ht="20.25">
      <c r="B122" s="11"/>
      <c r="C122" s="10"/>
      <c r="D122" s="10"/>
      <c r="E122" s="9"/>
      <c r="F122" s="3"/>
      <c r="G122" s="68"/>
      <c r="H122" s="3"/>
      <c r="I122" s="3"/>
      <c r="J122" s="3"/>
      <c r="K122" s="3"/>
      <c r="L122" s="4"/>
      <c r="M122" s="4"/>
      <c r="N122" s="5"/>
      <c r="O122" s="5"/>
    </row>
    <row r="123" spans="2:15" ht="20.25">
      <c r="B123" s="12"/>
      <c r="C123" s="10"/>
      <c r="D123" s="10"/>
      <c r="E123" s="9"/>
      <c r="F123" s="3"/>
      <c r="G123" s="68"/>
      <c r="H123" s="3"/>
      <c r="I123" s="3"/>
      <c r="J123" s="3"/>
      <c r="K123" s="3"/>
      <c r="L123" s="4"/>
      <c r="M123" s="4"/>
      <c r="N123" s="5"/>
      <c r="O123" s="5"/>
    </row>
    <row r="124" ht="18">
      <c r="B124" s="12"/>
    </row>
    <row r="125" ht="18">
      <c r="B125" s="12"/>
    </row>
    <row r="126" spans="2:15" ht="18">
      <c r="B126" s="12"/>
      <c r="E126" s="1"/>
      <c r="F126" s="13"/>
      <c r="G126" s="70"/>
      <c r="H126" s="13"/>
      <c r="I126" s="13"/>
      <c r="J126" s="13"/>
      <c r="K126" s="13"/>
      <c r="L126" s="1"/>
      <c r="M126" s="1"/>
      <c r="N126" s="14"/>
      <c r="O126" s="14"/>
    </row>
    <row r="127" spans="5:15" ht="18">
      <c r="E127" s="1"/>
      <c r="F127" s="13"/>
      <c r="G127" s="70"/>
      <c r="H127" s="13"/>
      <c r="I127" s="13"/>
      <c r="J127" s="13"/>
      <c r="K127" s="13"/>
      <c r="L127" s="1"/>
      <c r="M127" s="1"/>
      <c r="N127" s="14"/>
      <c r="O127" s="14"/>
    </row>
    <row r="128" spans="5:15" ht="18">
      <c r="E128" s="1"/>
      <c r="F128" s="15"/>
      <c r="G128" s="63"/>
      <c r="H128" s="15"/>
      <c r="I128" s="15"/>
      <c r="J128" s="15"/>
      <c r="K128" s="15"/>
      <c r="L128" s="1"/>
      <c r="M128" s="1"/>
      <c r="N128" s="14"/>
      <c r="O128" s="14"/>
    </row>
    <row r="129" spans="5:15" ht="18">
      <c r="E129" s="1"/>
      <c r="F129" s="13"/>
      <c r="G129" s="70"/>
      <c r="H129" s="13"/>
      <c r="I129" s="13"/>
      <c r="J129" s="13"/>
      <c r="K129" s="13"/>
      <c r="L129" s="1"/>
      <c r="M129" s="1"/>
      <c r="N129" s="14"/>
      <c r="O129" s="14"/>
    </row>
    <row r="130" spans="5:15" ht="18">
      <c r="E130" s="1"/>
      <c r="F130" s="13"/>
      <c r="G130" s="70"/>
      <c r="H130" s="13"/>
      <c r="I130" s="13"/>
      <c r="J130" s="13"/>
      <c r="K130" s="13"/>
      <c r="L130" s="1"/>
      <c r="M130" s="1"/>
      <c r="N130" s="14"/>
      <c r="O130" s="14"/>
    </row>
    <row r="131" spans="5:15" ht="18">
      <c r="E131" s="1"/>
      <c r="F131" s="13"/>
      <c r="G131" s="70"/>
      <c r="H131" s="13"/>
      <c r="I131" s="13"/>
      <c r="J131" s="13"/>
      <c r="K131" s="13"/>
      <c r="L131" s="1"/>
      <c r="M131" s="1"/>
      <c r="N131" s="14"/>
      <c r="O131" s="14"/>
    </row>
    <row r="132" spans="5:15" ht="18">
      <c r="E132" s="1"/>
      <c r="F132" s="13"/>
      <c r="G132" s="70"/>
      <c r="H132" s="13"/>
      <c r="I132" s="13"/>
      <c r="J132" s="13"/>
      <c r="K132" s="13"/>
      <c r="L132" s="1"/>
      <c r="M132" s="1"/>
      <c r="N132" s="14"/>
      <c r="O132" s="14"/>
    </row>
    <row r="133" spans="5:15" ht="18">
      <c r="E133" s="1"/>
      <c r="F133" s="13"/>
      <c r="G133" s="70"/>
      <c r="H133" s="13"/>
      <c r="I133" s="13"/>
      <c r="J133" s="13"/>
      <c r="K133" s="13"/>
      <c r="L133" s="1"/>
      <c r="M133" s="1"/>
      <c r="N133" s="14"/>
      <c r="O133" s="14"/>
    </row>
    <row r="134" spans="5:15" ht="18">
      <c r="E134" s="1"/>
      <c r="F134" s="13"/>
      <c r="G134" s="70"/>
      <c r="H134" s="13"/>
      <c r="I134" s="13"/>
      <c r="J134" s="13"/>
      <c r="K134" s="13"/>
      <c r="L134" s="1"/>
      <c r="M134" s="1"/>
      <c r="N134" s="14"/>
      <c r="O134" s="14"/>
    </row>
    <row r="135" spans="5:15" ht="18">
      <c r="E135" s="1"/>
      <c r="F135" s="13"/>
      <c r="G135" s="70"/>
      <c r="H135" s="13"/>
      <c r="I135" s="13"/>
      <c r="J135" s="13"/>
      <c r="K135" s="13"/>
      <c r="L135" s="1"/>
      <c r="M135" s="1"/>
      <c r="N135" s="14"/>
      <c r="O135" s="14"/>
    </row>
  </sheetData>
  <mergeCells count="3">
    <mergeCell ref="B1:O1"/>
    <mergeCell ref="B3:O7"/>
    <mergeCell ref="R15:V20"/>
  </mergeCells>
  <conditionalFormatting sqref="F126:K135 F97:K98 F109:K123 F86:K95">
    <cfRule type="cellIs" priority="1" dxfId="0" operator="greaterThanOrEqual" stopIfTrue="1">
      <formula>200</formula>
    </cfRule>
  </conditionalFormatting>
  <conditionalFormatting sqref="F10:K85">
    <cfRule type="cellIs" priority="2" dxfId="1" operator="between" stopIfTrue="1">
      <formula>200</formula>
      <formula>249</formula>
    </cfRule>
    <cfRule type="cellIs" priority="3" dxfId="2" operator="greaterThanOrEqual" stopIfTrue="1">
      <formula>250</formula>
    </cfRule>
  </conditionalFormatting>
  <dataValidations count="1">
    <dataValidation type="whole" allowBlank="1" showErrorMessage="1" promptTitle="Serier" prompt="Skriv e" errorTitle="Feil tasting av verdi" error="Tallet ligger ikke mellom 0 og 300&#10;" sqref="F109:K123 F97:K98 G74:K74 F74:F77 I18:K18 F78:K95 F18:G18 F71:K73 F19:F70 F10:K17 G25:K63">
      <formula1>0</formula1>
      <formula2>300</formula2>
    </dataValidation>
  </dataValidations>
  <printOptions/>
  <pageMargins left="0.6298611111111111" right="0.1902777777777778" top="0.2902777777777778" bottom="0.4902777777777778" header="0.5118055555555556" footer="0.5118055555555556"/>
  <pageSetup fitToHeight="1" fitToWidth="1" horizontalDpi="300" verticalDpi="3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AG135"/>
  <sheetViews>
    <sheetView zoomScale="80" zoomScaleNormal="80" workbookViewId="0" topLeftCell="A1">
      <selection activeCell="J23" sqref="J23"/>
    </sheetView>
  </sheetViews>
  <sheetFormatPr defaultColWidth="11.421875" defaultRowHeight="12.75"/>
  <cols>
    <col min="1" max="1" width="2.7109375" style="0" customWidth="1"/>
    <col min="2" max="2" width="6.57421875" style="0" customWidth="1"/>
    <col min="3" max="3" width="34.421875" style="0" customWidth="1"/>
    <col min="4" max="4" width="20.140625" style="0" customWidth="1"/>
    <col min="5" max="5" width="6.421875" style="0" customWidth="1"/>
    <col min="6" max="6" width="8.7109375" style="0" customWidth="1"/>
    <col min="7" max="7" width="11.421875" style="69" customWidth="1"/>
    <col min="8" max="11" width="8.7109375" style="0" customWidth="1"/>
    <col min="12" max="12" width="10.00390625" style="0" customWidth="1"/>
    <col min="13" max="13" width="8.7109375" style="0" customWidth="1"/>
    <col min="14" max="14" width="12.28125" style="0" customWidth="1"/>
    <col min="16" max="16" width="5.57421875" style="0" customWidth="1"/>
    <col min="17" max="17" width="8.28125" style="0" bestFit="1" customWidth="1"/>
    <col min="18" max="18" width="6.8515625" style="0" customWidth="1"/>
    <col min="19" max="19" width="6.7109375" style="0" customWidth="1"/>
    <col min="20" max="20" width="6.57421875" style="0" customWidth="1"/>
    <col min="21" max="21" width="6.7109375" style="0" customWidth="1"/>
    <col min="23" max="25" width="5.8515625" style="0" customWidth="1"/>
    <col min="26" max="26" width="6.140625" style="0" customWidth="1"/>
    <col min="27" max="27" width="6.421875" style="0" customWidth="1"/>
    <col min="29" max="29" width="17.8515625" style="0" customWidth="1"/>
  </cols>
  <sheetData>
    <row r="1" spans="1:33" ht="12" customHeight="1" thickBot="1">
      <c r="A1" s="36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ht="18.75" thickTop="1">
      <c r="A2" s="36"/>
      <c r="B2" s="53"/>
      <c r="C2" s="54"/>
      <c r="D2" s="54"/>
      <c r="E2" s="54"/>
      <c r="F2" s="54"/>
      <c r="G2" s="64"/>
      <c r="H2" s="54"/>
      <c r="I2" s="54"/>
      <c r="J2" s="54"/>
      <c r="K2" s="54"/>
      <c r="L2" s="54"/>
      <c r="M2" s="54"/>
      <c r="N2" s="54"/>
      <c r="O2" s="55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4.5" customHeight="1">
      <c r="A3" s="36"/>
      <c r="B3" s="150" t="s">
        <v>14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  <c r="P3" s="16" t="s">
        <v>0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.5" customHeight="1">
      <c r="A4" s="36"/>
      <c r="B4" s="153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2"/>
      <c r="P4" s="16" t="s">
        <v>0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12.75" customHeight="1">
      <c r="A5" s="36"/>
      <c r="B5" s="153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12.75" customHeight="1">
      <c r="A6" s="36"/>
      <c r="B6" s="153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.25" customHeight="1">
      <c r="A7" s="36"/>
      <c r="B7" s="153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3.75" customHeight="1" thickBot="1">
      <c r="A8" s="36"/>
      <c r="B8" s="56"/>
      <c r="C8" s="57"/>
      <c r="D8" s="57"/>
      <c r="E8" s="57"/>
      <c r="F8" s="57"/>
      <c r="G8" s="65"/>
      <c r="H8" s="57"/>
      <c r="I8" s="57"/>
      <c r="J8" s="57"/>
      <c r="K8" s="57"/>
      <c r="L8" s="57"/>
      <c r="M8" s="57"/>
      <c r="N8" s="57"/>
      <c r="O8" s="58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51" customHeight="1" thickBot="1" thickTop="1">
      <c r="A9" s="36"/>
      <c r="B9" s="59" t="s">
        <v>1</v>
      </c>
      <c r="C9" s="60" t="s">
        <v>2</v>
      </c>
      <c r="D9" s="60" t="s">
        <v>8</v>
      </c>
      <c r="E9" s="61" t="s">
        <v>3</v>
      </c>
      <c r="F9" s="59">
        <v>1</v>
      </c>
      <c r="G9" s="62">
        <v>2</v>
      </c>
      <c r="H9" s="59">
        <v>3</v>
      </c>
      <c r="I9" s="59">
        <v>4</v>
      </c>
      <c r="J9" s="59">
        <v>5</v>
      </c>
      <c r="K9" s="59">
        <v>6</v>
      </c>
      <c r="L9" s="59" t="s">
        <v>3</v>
      </c>
      <c r="M9" s="59" t="s">
        <v>4</v>
      </c>
      <c r="N9" s="61" t="s">
        <v>5</v>
      </c>
      <c r="O9" s="61" t="s">
        <v>6</v>
      </c>
      <c r="P9" s="39" t="s">
        <v>7</v>
      </c>
      <c r="Q9" s="16"/>
      <c r="R9" s="36"/>
      <c r="S9" s="36"/>
      <c r="T9" s="3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24" customHeight="1">
      <c r="A10" s="36"/>
      <c r="B10" s="17">
        <v>1</v>
      </c>
      <c r="C10" s="40" t="s">
        <v>44</v>
      </c>
      <c r="D10" s="100"/>
      <c r="E10" s="19">
        <v>0</v>
      </c>
      <c r="F10" s="20">
        <v>174</v>
      </c>
      <c r="G10" s="84">
        <v>187</v>
      </c>
      <c r="H10" s="27">
        <v>152</v>
      </c>
      <c r="I10" s="27">
        <v>172</v>
      </c>
      <c r="J10" s="27">
        <v>224</v>
      </c>
      <c r="K10" s="27"/>
      <c r="L10" s="21">
        <f aca="true" t="shared" si="0" ref="L10:L16">E10*(COUNTIF(F10:K10,"&gt;1"))</f>
        <v>0</v>
      </c>
      <c r="M10" s="22">
        <f aca="true" t="shared" si="1" ref="M10:M16">SUM(F10:L10)</f>
        <v>909</v>
      </c>
      <c r="N10" s="23">
        <f aca="true" t="shared" si="2" ref="N10:N16">IF(M10&gt;0,AVERAGE(F10:K10),0)</f>
        <v>181.8</v>
      </c>
      <c r="O10" s="24">
        <f aca="true" t="shared" si="3" ref="O10:O16">IF(M10&gt;0,(M10/(COUNTIF(F10:K10,"&gt;1"))),0)</f>
        <v>181.8</v>
      </c>
      <c r="P10" s="25"/>
      <c r="Q10" s="26">
        <f aca="true" t="shared" si="4" ref="Q10:Q41">M10-L10</f>
        <v>909</v>
      </c>
      <c r="R10" s="36"/>
      <c r="S10" s="156" t="s">
        <v>0</v>
      </c>
      <c r="T10" s="157"/>
      <c r="U10" s="157"/>
      <c r="V10" s="157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</row>
    <row r="11" spans="1:33" s="6" customFormat="1" ht="24" customHeight="1">
      <c r="A11" s="28"/>
      <c r="B11" s="17">
        <f>B10+1</f>
        <v>2</v>
      </c>
      <c r="C11" s="40" t="s">
        <v>17</v>
      </c>
      <c r="D11" s="100"/>
      <c r="E11" s="19">
        <v>19</v>
      </c>
      <c r="F11" s="20">
        <v>167</v>
      </c>
      <c r="G11" s="80">
        <v>157</v>
      </c>
      <c r="H11" s="20">
        <v>134</v>
      </c>
      <c r="I11" s="20">
        <v>124</v>
      </c>
      <c r="J11" s="20">
        <v>175</v>
      </c>
      <c r="K11" s="86"/>
      <c r="L11" s="21">
        <f t="shared" si="0"/>
        <v>95</v>
      </c>
      <c r="M11" s="22">
        <f t="shared" si="1"/>
        <v>852</v>
      </c>
      <c r="N11" s="23">
        <f t="shared" si="2"/>
        <v>151.4</v>
      </c>
      <c r="O11" s="24">
        <f t="shared" si="3"/>
        <v>170.4</v>
      </c>
      <c r="P11" s="25"/>
      <c r="Q11" s="26">
        <f t="shared" si="4"/>
        <v>757</v>
      </c>
      <c r="R11" s="28"/>
      <c r="S11" s="157"/>
      <c r="T11" s="157"/>
      <c r="U11" s="157"/>
      <c r="V11" s="157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24" customHeight="1">
      <c r="A12" s="36"/>
      <c r="B12" s="17">
        <f>B11+1</f>
        <v>3</v>
      </c>
      <c r="C12" s="40" t="s">
        <v>43</v>
      </c>
      <c r="D12" s="100"/>
      <c r="E12" s="19">
        <v>0</v>
      </c>
      <c r="F12" s="20">
        <v>149</v>
      </c>
      <c r="G12" s="80">
        <v>190</v>
      </c>
      <c r="H12" s="20">
        <v>153</v>
      </c>
      <c r="I12" s="20">
        <v>164</v>
      </c>
      <c r="J12" s="20">
        <v>180</v>
      </c>
      <c r="K12" s="20"/>
      <c r="L12" s="21">
        <f t="shared" si="0"/>
        <v>0</v>
      </c>
      <c r="M12" s="22">
        <f t="shared" si="1"/>
        <v>836</v>
      </c>
      <c r="N12" s="23">
        <f t="shared" si="2"/>
        <v>167.2</v>
      </c>
      <c r="O12" s="24">
        <f t="shared" si="3"/>
        <v>167.2</v>
      </c>
      <c r="P12" s="25" t="s">
        <v>0</v>
      </c>
      <c r="Q12" s="26">
        <f t="shared" si="4"/>
        <v>836</v>
      </c>
      <c r="R12" s="36"/>
      <c r="S12" s="157"/>
      <c r="T12" s="157"/>
      <c r="U12" s="157"/>
      <c r="V12" s="157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24" customHeight="1">
      <c r="A13" s="36"/>
      <c r="B13" s="138">
        <f>B12+1</f>
        <v>4</v>
      </c>
      <c r="C13" s="139" t="s">
        <v>10</v>
      </c>
      <c r="D13" s="140"/>
      <c r="E13" s="141">
        <v>0</v>
      </c>
      <c r="F13" s="142">
        <v>141</v>
      </c>
      <c r="G13" s="143">
        <v>152</v>
      </c>
      <c r="H13" s="142">
        <v>160</v>
      </c>
      <c r="I13" s="142">
        <v>170</v>
      </c>
      <c r="J13" s="142">
        <v>168</v>
      </c>
      <c r="K13" s="144"/>
      <c r="L13" s="145">
        <f t="shared" si="0"/>
        <v>0</v>
      </c>
      <c r="M13" s="145">
        <f t="shared" si="1"/>
        <v>791</v>
      </c>
      <c r="N13" s="146">
        <f t="shared" si="2"/>
        <v>158.2</v>
      </c>
      <c r="O13" s="147">
        <f t="shared" si="3"/>
        <v>158.2</v>
      </c>
      <c r="P13" s="25" t="s">
        <v>0</v>
      </c>
      <c r="Q13" s="26">
        <f t="shared" si="4"/>
        <v>791</v>
      </c>
      <c r="R13" s="36"/>
      <c r="S13" s="157"/>
      <c r="T13" s="157"/>
      <c r="U13" s="157"/>
      <c r="V13" s="157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24" customHeight="1">
      <c r="A14" s="36"/>
      <c r="B14" s="17">
        <f>B13+1</f>
        <v>5</v>
      </c>
      <c r="C14" s="99" t="s">
        <v>10</v>
      </c>
      <c r="D14" s="18" t="s">
        <v>45</v>
      </c>
      <c r="E14" s="19">
        <v>0</v>
      </c>
      <c r="F14" s="20">
        <v>130</v>
      </c>
      <c r="G14" s="80">
        <v>179</v>
      </c>
      <c r="H14" s="20">
        <v>149</v>
      </c>
      <c r="I14" s="20">
        <v>140</v>
      </c>
      <c r="J14" s="20">
        <v>184</v>
      </c>
      <c r="K14" s="20"/>
      <c r="L14" s="21">
        <f t="shared" si="0"/>
        <v>0</v>
      </c>
      <c r="M14" s="22">
        <f t="shared" si="1"/>
        <v>782</v>
      </c>
      <c r="N14" s="23">
        <f t="shared" si="2"/>
        <v>156.4</v>
      </c>
      <c r="O14" s="24">
        <f t="shared" si="3"/>
        <v>156.4</v>
      </c>
      <c r="P14" s="25"/>
      <c r="Q14" s="26">
        <f t="shared" si="4"/>
        <v>782</v>
      </c>
      <c r="R14" s="36"/>
      <c r="S14" s="157"/>
      <c r="T14" s="157"/>
      <c r="U14" s="157"/>
      <c r="V14" s="157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6" customFormat="1" ht="24" customHeight="1">
      <c r="A15" s="28"/>
      <c r="B15" s="17" t="s">
        <v>0</v>
      </c>
      <c r="C15" s="40"/>
      <c r="D15" s="100"/>
      <c r="E15" s="19"/>
      <c r="F15" s="20"/>
      <c r="G15" s="80"/>
      <c r="H15" s="20"/>
      <c r="I15" s="20"/>
      <c r="J15" s="20"/>
      <c r="K15" s="20"/>
      <c r="L15" s="44">
        <f t="shared" si="0"/>
        <v>0</v>
      </c>
      <c r="M15" s="22">
        <f t="shared" si="1"/>
        <v>0</v>
      </c>
      <c r="N15" s="23">
        <f t="shared" si="2"/>
        <v>0</v>
      </c>
      <c r="O15" s="24">
        <f t="shared" si="3"/>
        <v>0</v>
      </c>
      <c r="P15" s="25"/>
      <c r="Q15" s="26">
        <f t="shared" si="4"/>
        <v>0</v>
      </c>
      <c r="R15" s="154"/>
      <c r="S15" s="155"/>
      <c r="T15" s="155"/>
      <c r="U15" s="155"/>
      <c r="V15" s="155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ht="24" customHeight="1">
      <c r="A16" s="36"/>
      <c r="B16" s="17" t="s">
        <v>0</v>
      </c>
      <c r="C16" s="41"/>
      <c r="D16" s="100"/>
      <c r="E16" s="19"/>
      <c r="F16" s="20"/>
      <c r="G16" s="80"/>
      <c r="H16" s="20"/>
      <c r="I16" s="20"/>
      <c r="J16" s="20"/>
      <c r="K16" s="20"/>
      <c r="L16" s="21">
        <f t="shared" si="0"/>
        <v>0</v>
      </c>
      <c r="M16" s="22">
        <f t="shared" si="1"/>
        <v>0</v>
      </c>
      <c r="N16" s="23">
        <f t="shared" si="2"/>
        <v>0</v>
      </c>
      <c r="O16" s="24">
        <f t="shared" si="3"/>
        <v>0</v>
      </c>
      <c r="P16" s="25"/>
      <c r="Q16" s="26">
        <f t="shared" si="4"/>
        <v>0</v>
      </c>
      <c r="R16" s="155"/>
      <c r="S16" s="155"/>
      <c r="T16" s="155"/>
      <c r="U16" s="155"/>
      <c r="V16" s="15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6" customFormat="1" ht="24" customHeight="1">
      <c r="A17" s="28"/>
      <c r="B17" s="17" t="s">
        <v>0</v>
      </c>
      <c r="C17" s="41" t="s">
        <v>49</v>
      </c>
      <c r="D17" s="18"/>
      <c r="E17" s="19"/>
      <c r="F17" s="20"/>
      <c r="G17" s="80"/>
      <c r="H17" s="20"/>
      <c r="I17" s="20"/>
      <c r="J17" s="20"/>
      <c r="K17" s="20"/>
      <c r="L17" s="21" t="s">
        <v>0</v>
      </c>
      <c r="M17" s="22" t="s">
        <v>0</v>
      </c>
      <c r="N17" s="23" t="s">
        <v>0</v>
      </c>
      <c r="O17" s="24" t="s">
        <v>0</v>
      </c>
      <c r="P17" s="25"/>
      <c r="Q17" s="26"/>
      <c r="R17" s="155"/>
      <c r="S17" s="155"/>
      <c r="T17" s="155"/>
      <c r="U17" s="155"/>
      <c r="V17" s="15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s="76" customFormat="1" ht="24" customHeight="1">
      <c r="A18" s="72"/>
      <c r="B18" s="17"/>
      <c r="C18" s="41"/>
      <c r="D18" s="18"/>
      <c r="E18" s="19"/>
      <c r="F18" s="20"/>
      <c r="G18" s="80"/>
      <c r="H18" s="20"/>
      <c r="I18" s="20"/>
      <c r="J18" s="20"/>
      <c r="K18" s="86"/>
      <c r="L18" s="21" t="s">
        <v>50</v>
      </c>
      <c r="M18" s="22" t="s">
        <v>51</v>
      </c>
      <c r="N18" s="23" t="s">
        <v>0</v>
      </c>
      <c r="O18" s="24" t="s">
        <v>0</v>
      </c>
      <c r="P18" s="25"/>
      <c r="Q18" s="28"/>
      <c r="R18" s="155"/>
      <c r="S18" s="155"/>
      <c r="T18" s="155"/>
      <c r="U18" s="155"/>
      <c r="V18" s="15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</row>
    <row r="19" spans="1:33" ht="24" customHeight="1">
      <c r="A19" s="36"/>
      <c r="B19" s="17">
        <f>B18+1</f>
        <v>1</v>
      </c>
      <c r="C19" s="40" t="s">
        <v>44</v>
      </c>
      <c r="D19" s="18"/>
      <c r="E19" s="19">
        <v>0</v>
      </c>
      <c r="F19" s="20">
        <v>166</v>
      </c>
      <c r="G19" s="80">
        <v>193</v>
      </c>
      <c r="H19" s="20">
        <v>160</v>
      </c>
      <c r="I19" s="20">
        <v>179</v>
      </c>
      <c r="J19" s="20">
        <v>190</v>
      </c>
      <c r="K19" s="86"/>
      <c r="L19" s="21">
        <v>20</v>
      </c>
      <c r="M19" s="22">
        <f>SUM(E19:L19)</f>
        <v>908</v>
      </c>
      <c r="N19" s="23"/>
      <c r="O19" s="24"/>
      <c r="P19" s="25"/>
      <c r="Q19" s="26">
        <f t="shared" si="4"/>
        <v>888</v>
      </c>
      <c r="R19" s="155"/>
      <c r="S19" s="155"/>
      <c r="T19" s="155"/>
      <c r="U19" s="155"/>
      <c r="V19" s="15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24" customHeight="1">
      <c r="A20" s="36"/>
      <c r="B20" s="17">
        <f>B19+1</f>
        <v>2</v>
      </c>
      <c r="C20" s="40" t="s">
        <v>17</v>
      </c>
      <c r="D20" s="18"/>
      <c r="E20" s="19">
        <v>95</v>
      </c>
      <c r="F20" s="20">
        <v>137</v>
      </c>
      <c r="G20" s="80">
        <v>154</v>
      </c>
      <c r="H20" s="20">
        <v>172</v>
      </c>
      <c r="I20" s="20">
        <v>150</v>
      </c>
      <c r="J20" s="20">
        <v>123</v>
      </c>
      <c r="K20" s="20"/>
      <c r="L20" s="21">
        <v>40</v>
      </c>
      <c r="M20" s="22">
        <f>SUM(E20:L20)</f>
        <v>871</v>
      </c>
      <c r="N20" s="23"/>
      <c r="O20" s="24"/>
      <c r="P20" s="25"/>
      <c r="Q20" s="26">
        <f t="shared" si="4"/>
        <v>831</v>
      </c>
      <c r="R20" s="155"/>
      <c r="S20" s="155"/>
      <c r="T20" s="155"/>
      <c r="U20" s="155"/>
      <c r="V20" s="15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24" customHeight="1">
      <c r="A21" s="36"/>
      <c r="B21" s="17">
        <f>B20+1</f>
        <v>3</v>
      </c>
      <c r="C21" s="40" t="s">
        <v>10</v>
      </c>
      <c r="D21" s="18"/>
      <c r="E21" s="19">
        <v>0</v>
      </c>
      <c r="F21" s="20">
        <v>168</v>
      </c>
      <c r="G21" s="84">
        <v>146</v>
      </c>
      <c r="H21" s="27">
        <v>144</v>
      </c>
      <c r="I21" s="27">
        <v>186</v>
      </c>
      <c r="J21" s="27">
        <v>178</v>
      </c>
      <c r="K21" s="27"/>
      <c r="L21" s="21">
        <v>40</v>
      </c>
      <c r="M21" s="22">
        <f>SUM(E21:L21)</f>
        <v>862</v>
      </c>
      <c r="N21" s="23"/>
      <c r="O21" s="24"/>
      <c r="P21" s="25"/>
      <c r="Q21" s="26">
        <f t="shared" si="4"/>
        <v>822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24" customHeight="1">
      <c r="A22" s="36"/>
      <c r="B22" s="17">
        <f>B21+1</f>
        <v>4</v>
      </c>
      <c r="C22" s="40" t="s">
        <v>53</v>
      </c>
      <c r="D22" s="18"/>
      <c r="E22" s="19">
        <v>0</v>
      </c>
      <c r="F22" s="20">
        <v>180</v>
      </c>
      <c r="G22" s="80">
        <v>157</v>
      </c>
      <c r="H22" s="20">
        <v>162</v>
      </c>
      <c r="I22" s="27">
        <v>153</v>
      </c>
      <c r="J22" s="20">
        <v>158</v>
      </c>
      <c r="K22" s="20"/>
      <c r="L22" s="21">
        <v>20</v>
      </c>
      <c r="M22" s="22">
        <f>SUM(E22:L22)</f>
        <v>830</v>
      </c>
      <c r="N22" s="23"/>
      <c r="O22" s="24"/>
      <c r="P22" s="25"/>
      <c r="Q22" s="26">
        <f t="shared" si="4"/>
        <v>810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24" customHeight="1">
      <c r="A23" s="36"/>
      <c r="B23" s="17"/>
      <c r="C23" s="40"/>
      <c r="D23" s="18"/>
      <c r="E23" s="19"/>
      <c r="F23" s="20"/>
      <c r="G23" s="80"/>
      <c r="H23" s="20"/>
      <c r="I23" s="20"/>
      <c r="J23" s="20"/>
      <c r="K23" s="20"/>
      <c r="L23" s="21"/>
      <c r="M23" s="22"/>
      <c r="N23" s="23"/>
      <c r="O23" s="24"/>
      <c r="P23" s="25"/>
      <c r="Q23" s="26">
        <f t="shared" si="4"/>
        <v>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24" customHeight="1">
      <c r="A24" s="36"/>
      <c r="B24" s="17"/>
      <c r="C24" s="40"/>
      <c r="D24" s="18"/>
      <c r="E24" s="19"/>
      <c r="F24" s="20"/>
      <c r="G24" s="80"/>
      <c r="H24" s="20"/>
      <c r="I24" s="20"/>
      <c r="J24" s="20"/>
      <c r="K24" s="20"/>
      <c r="L24" s="21"/>
      <c r="M24" s="22"/>
      <c r="N24" s="23"/>
      <c r="O24" s="24"/>
      <c r="P24" s="25"/>
      <c r="Q24" s="26">
        <f t="shared" si="4"/>
        <v>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24" customHeight="1">
      <c r="A25" s="36"/>
      <c r="B25" s="17" t="s">
        <v>0</v>
      </c>
      <c r="C25" s="98"/>
      <c r="D25" s="111"/>
      <c r="E25" s="27"/>
      <c r="F25" s="20"/>
      <c r="G25" s="81"/>
      <c r="H25" s="86"/>
      <c r="I25" s="86"/>
      <c r="J25" s="86"/>
      <c r="K25" s="83"/>
      <c r="L25" s="48"/>
      <c r="M25" s="22"/>
      <c r="N25" s="23"/>
      <c r="O25" s="49"/>
      <c r="P25" s="25"/>
      <c r="Q25" s="26">
        <f t="shared" si="4"/>
        <v>0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24" customHeight="1">
      <c r="A26" s="36"/>
      <c r="B26" s="17" t="s">
        <v>52</v>
      </c>
      <c r="C26" s="98"/>
      <c r="D26" s="100"/>
      <c r="E26" s="19"/>
      <c r="F26" s="20"/>
      <c r="G26" s="80"/>
      <c r="H26" s="20"/>
      <c r="I26" s="20"/>
      <c r="J26" s="20"/>
      <c r="K26" s="20"/>
      <c r="L26" s="21"/>
      <c r="M26" s="22"/>
      <c r="N26" s="23"/>
      <c r="O26" s="24"/>
      <c r="P26" s="25"/>
      <c r="Q26" s="26">
        <f t="shared" si="4"/>
        <v>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24" customHeight="1">
      <c r="A27" s="36"/>
      <c r="B27" s="17" t="s">
        <v>0</v>
      </c>
      <c r="C27" s="98"/>
      <c r="D27" s="100"/>
      <c r="E27" s="19"/>
      <c r="F27" s="80"/>
      <c r="G27" s="80"/>
      <c r="H27" s="20"/>
      <c r="I27" s="20"/>
      <c r="J27" s="20"/>
      <c r="K27" s="20"/>
      <c r="L27" s="21"/>
      <c r="M27" s="22"/>
      <c r="N27" s="23"/>
      <c r="O27" s="24"/>
      <c r="P27" s="25"/>
      <c r="Q27" s="26">
        <f t="shared" si="4"/>
        <v>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24" customHeight="1">
      <c r="A28" s="36"/>
      <c r="B28" s="17" t="s">
        <v>0</v>
      </c>
      <c r="C28" s="41"/>
      <c r="D28" s="18"/>
      <c r="E28" s="19"/>
      <c r="F28" s="20"/>
      <c r="G28" s="80"/>
      <c r="H28" s="20"/>
      <c r="I28" s="20"/>
      <c r="J28" s="20"/>
      <c r="K28" s="86"/>
      <c r="L28" s="21"/>
      <c r="M28" s="22"/>
      <c r="N28" s="23"/>
      <c r="O28" s="24"/>
      <c r="P28" s="25"/>
      <c r="Q28" s="26">
        <f t="shared" si="4"/>
        <v>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24" customHeight="1" thickBot="1">
      <c r="A29" s="36"/>
      <c r="B29" s="46" t="s">
        <v>0</v>
      </c>
      <c r="C29" s="102"/>
      <c r="D29" s="18"/>
      <c r="E29" s="19"/>
      <c r="F29" s="20"/>
      <c r="G29" s="80"/>
      <c r="H29" s="20"/>
      <c r="I29" s="20"/>
      <c r="J29" s="20"/>
      <c r="K29" s="20"/>
      <c r="L29" s="21"/>
      <c r="M29" s="22"/>
      <c r="N29" s="23"/>
      <c r="O29" s="24"/>
      <c r="P29" s="25"/>
      <c r="Q29" s="26">
        <f t="shared" si="4"/>
        <v>0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24" customHeight="1" thickTop="1">
      <c r="A30" s="36"/>
      <c r="B30" s="90" t="s">
        <v>0</v>
      </c>
      <c r="C30" s="106"/>
      <c r="D30" s="107"/>
      <c r="E30" s="91"/>
      <c r="F30" s="92"/>
      <c r="G30" s="103"/>
      <c r="H30" s="92"/>
      <c r="I30" s="92"/>
      <c r="J30" s="92"/>
      <c r="K30" s="92"/>
      <c r="L30" s="93"/>
      <c r="M30" s="94"/>
      <c r="N30" s="95"/>
      <c r="O30" s="96"/>
      <c r="P30" s="25"/>
      <c r="Q30" s="26">
        <f t="shared" si="4"/>
        <v>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24" customHeight="1">
      <c r="A31" s="36"/>
      <c r="B31" s="17" t="s">
        <v>0</v>
      </c>
      <c r="C31" s="41"/>
      <c r="D31" s="18"/>
      <c r="E31" s="19"/>
      <c r="F31" s="20"/>
      <c r="G31" s="80"/>
      <c r="H31" s="20"/>
      <c r="I31" s="20"/>
      <c r="J31" s="20"/>
      <c r="K31" s="86"/>
      <c r="L31" s="21"/>
      <c r="M31" s="22"/>
      <c r="N31" s="23"/>
      <c r="O31" s="24"/>
      <c r="P31" s="25"/>
      <c r="Q31" s="26">
        <f t="shared" si="4"/>
        <v>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24" customHeight="1">
      <c r="A32" s="36"/>
      <c r="B32" s="17" t="s">
        <v>0</v>
      </c>
      <c r="C32" s="41"/>
      <c r="D32" s="18"/>
      <c r="E32" s="19"/>
      <c r="F32" s="20"/>
      <c r="G32" s="80"/>
      <c r="H32" s="20"/>
      <c r="I32" s="27"/>
      <c r="J32" s="20"/>
      <c r="K32" s="86"/>
      <c r="L32" s="21"/>
      <c r="M32" s="22"/>
      <c r="N32" s="23"/>
      <c r="O32" s="24"/>
      <c r="P32" s="25"/>
      <c r="Q32" s="26">
        <f t="shared" si="4"/>
        <v>0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24" customHeight="1">
      <c r="A33" s="36"/>
      <c r="B33" s="17" t="s">
        <v>0</v>
      </c>
      <c r="C33" s="77"/>
      <c r="D33" s="18"/>
      <c r="E33" s="19"/>
      <c r="F33" s="20"/>
      <c r="G33" s="84"/>
      <c r="H33" s="27"/>
      <c r="I33" s="27"/>
      <c r="J33" s="27"/>
      <c r="K33" s="27"/>
      <c r="L33" s="21"/>
      <c r="M33" s="22"/>
      <c r="N33" s="23"/>
      <c r="O33" s="24"/>
      <c r="P33" s="25"/>
      <c r="Q33" s="26">
        <f t="shared" si="4"/>
        <v>0</v>
      </c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24" customHeight="1">
      <c r="A34" s="36"/>
      <c r="B34" s="17" t="s">
        <v>0</v>
      </c>
      <c r="C34" s="41"/>
      <c r="D34" s="18"/>
      <c r="E34" s="19"/>
      <c r="F34" s="20"/>
      <c r="G34" s="81"/>
      <c r="H34" s="86"/>
      <c r="I34" s="86"/>
      <c r="J34" s="86"/>
      <c r="K34" s="20"/>
      <c r="L34" s="21"/>
      <c r="M34" s="22"/>
      <c r="N34" s="23"/>
      <c r="O34" s="24"/>
      <c r="P34" s="25"/>
      <c r="Q34" s="26">
        <f t="shared" si="4"/>
        <v>0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24" customHeight="1">
      <c r="A35" s="36"/>
      <c r="B35" s="17" t="s">
        <v>0</v>
      </c>
      <c r="C35" s="97"/>
      <c r="D35" s="18"/>
      <c r="E35" s="19"/>
      <c r="F35" s="20"/>
      <c r="G35" s="80"/>
      <c r="H35" s="20"/>
      <c r="I35" s="20"/>
      <c r="J35" s="20"/>
      <c r="K35" s="20"/>
      <c r="L35" s="21"/>
      <c r="M35" s="22"/>
      <c r="N35" s="23"/>
      <c r="O35" s="24"/>
      <c r="P35" s="25"/>
      <c r="Q35" s="26">
        <f t="shared" si="4"/>
        <v>0</v>
      </c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1:33" ht="24" customHeight="1">
      <c r="A36" s="36"/>
      <c r="B36" s="17" t="e">
        <f aca="true" t="shared" si="5" ref="B36:B63">B35+1</f>
        <v>#VALUE!</v>
      </c>
      <c r="C36" s="41"/>
      <c r="D36" s="18"/>
      <c r="E36" s="19"/>
      <c r="F36" s="20"/>
      <c r="G36" s="84"/>
      <c r="H36" s="27"/>
      <c r="I36" s="27"/>
      <c r="J36" s="27"/>
      <c r="K36" s="27"/>
      <c r="L36" s="21">
        <f aca="true" t="shared" si="6" ref="L36:L64">E36*(COUNTIF(F36:K36,"&gt;1"))</f>
        <v>0</v>
      </c>
      <c r="M36" s="22">
        <f aca="true" t="shared" si="7" ref="M36:M64">SUM(F36:L36)</f>
        <v>0</v>
      </c>
      <c r="N36" s="23">
        <f aca="true" t="shared" si="8" ref="N36:N64">IF(M36&gt;0,AVERAGE(F36:K36),0)</f>
        <v>0</v>
      </c>
      <c r="O36" s="24">
        <f aca="true" t="shared" si="9" ref="O36:O64">IF(M36&gt;0,(M36/(COUNTIF(F36:K36,"&gt;1"))),0)</f>
        <v>0</v>
      </c>
      <c r="P36" s="25"/>
      <c r="Q36" s="26">
        <f t="shared" si="4"/>
        <v>0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1:33" ht="24" customHeight="1">
      <c r="A37" s="36"/>
      <c r="B37" s="17" t="e">
        <f t="shared" si="5"/>
        <v>#VALUE!</v>
      </c>
      <c r="C37" s="41"/>
      <c r="D37" s="18"/>
      <c r="E37" s="19"/>
      <c r="F37" s="20"/>
      <c r="G37" s="80"/>
      <c r="H37" s="20"/>
      <c r="I37" s="20"/>
      <c r="J37" s="20"/>
      <c r="K37" s="20"/>
      <c r="L37" s="21">
        <f t="shared" si="6"/>
        <v>0</v>
      </c>
      <c r="M37" s="22">
        <f t="shared" si="7"/>
        <v>0</v>
      </c>
      <c r="N37" s="23">
        <f t="shared" si="8"/>
        <v>0</v>
      </c>
      <c r="O37" s="24">
        <f t="shared" si="9"/>
        <v>0</v>
      </c>
      <c r="P37" s="74"/>
      <c r="Q37" s="26">
        <f t="shared" si="4"/>
        <v>0</v>
      </c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1:33" ht="24" customHeight="1">
      <c r="A38" s="36"/>
      <c r="B38" s="17" t="e">
        <f t="shared" si="5"/>
        <v>#VALUE!</v>
      </c>
      <c r="C38" s="40"/>
      <c r="D38" s="18"/>
      <c r="E38" s="19"/>
      <c r="F38" s="20"/>
      <c r="G38" s="80"/>
      <c r="H38" s="20"/>
      <c r="I38" s="20"/>
      <c r="J38" s="20"/>
      <c r="K38" s="86"/>
      <c r="L38" s="21">
        <f t="shared" si="6"/>
        <v>0</v>
      </c>
      <c r="M38" s="22">
        <f t="shared" si="7"/>
        <v>0</v>
      </c>
      <c r="N38" s="23">
        <f t="shared" si="8"/>
        <v>0</v>
      </c>
      <c r="O38" s="24">
        <f t="shared" si="9"/>
        <v>0</v>
      </c>
      <c r="P38" s="25"/>
      <c r="Q38" s="26">
        <f t="shared" si="4"/>
        <v>0</v>
      </c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1:33" ht="24" customHeight="1">
      <c r="A39" s="36"/>
      <c r="B39" s="17" t="e">
        <f t="shared" si="5"/>
        <v>#VALUE!</v>
      </c>
      <c r="C39" s="40"/>
      <c r="D39" s="18"/>
      <c r="E39" s="19"/>
      <c r="F39" s="20"/>
      <c r="G39" s="80"/>
      <c r="H39" s="20"/>
      <c r="I39" s="20"/>
      <c r="J39" s="20"/>
      <c r="K39" s="20"/>
      <c r="L39" s="21">
        <f t="shared" si="6"/>
        <v>0</v>
      </c>
      <c r="M39" s="22">
        <f t="shared" si="7"/>
        <v>0</v>
      </c>
      <c r="N39" s="23">
        <f t="shared" si="8"/>
        <v>0</v>
      </c>
      <c r="O39" s="24">
        <f t="shared" si="9"/>
        <v>0</v>
      </c>
      <c r="P39" s="25"/>
      <c r="Q39" s="26">
        <f t="shared" si="4"/>
        <v>0</v>
      </c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1:33" ht="24" customHeight="1">
      <c r="A40" s="36"/>
      <c r="B40" s="17" t="e">
        <f t="shared" si="5"/>
        <v>#VALUE!</v>
      </c>
      <c r="C40" s="40"/>
      <c r="D40" s="18"/>
      <c r="E40" s="19"/>
      <c r="F40" s="20"/>
      <c r="G40" s="80"/>
      <c r="H40" s="20"/>
      <c r="I40" s="20"/>
      <c r="J40" s="20"/>
      <c r="K40" s="20"/>
      <c r="L40" s="21">
        <f t="shared" si="6"/>
        <v>0</v>
      </c>
      <c r="M40" s="22">
        <f t="shared" si="7"/>
        <v>0</v>
      </c>
      <c r="N40" s="23">
        <f t="shared" si="8"/>
        <v>0</v>
      </c>
      <c r="O40" s="24">
        <f t="shared" si="9"/>
        <v>0</v>
      </c>
      <c r="P40" s="25"/>
      <c r="Q40" s="26">
        <f t="shared" si="4"/>
        <v>0</v>
      </c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1:33" ht="24" customHeight="1">
      <c r="A41" s="36"/>
      <c r="B41" s="17" t="e">
        <f t="shared" si="5"/>
        <v>#VALUE!</v>
      </c>
      <c r="C41" s="40"/>
      <c r="D41" s="18"/>
      <c r="E41" s="19"/>
      <c r="F41" s="20"/>
      <c r="G41" s="80"/>
      <c r="H41" s="20"/>
      <c r="I41" s="20"/>
      <c r="J41" s="20"/>
      <c r="K41" s="20"/>
      <c r="L41" s="21">
        <f t="shared" si="6"/>
        <v>0</v>
      </c>
      <c r="M41" s="22">
        <f t="shared" si="7"/>
        <v>0</v>
      </c>
      <c r="N41" s="23">
        <f t="shared" si="8"/>
        <v>0</v>
      </c>
      <c r="O41" s="24">
        <f t="shared" si="9"/>
        <v>0</v>
      </c>
      <c r="P41" s="25"/>
      <c r="Q41" s="26">
        <f t="shared" si="4"/>
        <v>0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1:33" ht="24" customHeight="1">
      <c r="A42" s="36"/>
      <c r="B42" s="17" t="e">
        <f t="shared" si="5"/>
        <v>#VALUE!</v>
      </c>
      <c r="C42" s="40"/>
      <c r="D42" s="18"/>
      <c r="E42" s="19"/>
      <c r="F42" s="20"/>
      <c r="G42" s="80"/>
      <c r="H42" s="20"/>
      <c r="I42" s="20"/>
      <c r="J42" s="20"/>
      <c r="K42" s="20"/>
      <c r="L42" s="21">
        <f t="shared" si="6"/>
        <v>0</v>
      </c>
      <c r="M42" s="22">
        <f t="shared" si="7"/>
        <v>0</v>
      </c>
      <c r="N42" s="23">
        <f t="shared" si="8"/>
        <v>0</v>
      </c>
      <c r="O42" s="24">
        <f t="shared" si="9"/>
        <v>0</v>
      </c>
      <c r="P42" s="25"/>
      <c r="Q42" s="26">
        <f aca="true" t="shared" si="10" ref="Q42:Q73">M42-L42</f>
        <v>0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1:33" ht="24" customHeight="1">
      <c r="A43" s="36"/>
      <c r="B43" s="17" t="e">
        <f t="shared" si="5"/>
        <v>#VALUE!</v>
      </c>
      <c r="C43" s="40"/>
      <c r="D43" s="18"/>
      <c r="E43" s="19"/>
      <c r="F43" s="20"/>
      <c r="G43" s="80"/>
      <c r="H43" s="20"/>
      <c r="I43" s="20"/>
      <c r="J43" s="20"/>
      <c r="K43" s="20"/>
      <c r="L43" s="21">
        <f t="shared" si="6"/>
        <v>0</v>
      </c>
      <c r="M43" s="22">
        <f t="shared" si="7"/>
        <v>0</v>
      </c>
      <c r="N43" s="23">
        <f t="shared" si="8"/>
        <v>0</v>
      </c>
      <c r="O43" s="24">
        <f t="shared" si="9"/>
        <v>0</v>
      </c>
      <c r="P43" s="25"/>
      <c r="Q43" s="26">
        <f t="shared" si="10"/>
        <v>0</v>
      </c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1:33" ht="24" customHeight="1">
      <c r="A44" s="36"/>
      <c r="B44" s="17" t="e">
        <f t="shared" si="5"/>
        <v>#VALUE!</v>
      </c>
      <c r="C44" s="40"/>
      <c r="D44" s="18"/>
      <c r="E44" s="19"/>
      <c r="F44" s="20"/>
      <c r="G44" s="80"/>
      <c r="H44" s="20"/>
      <c r="I44" s="20"/>
      <c r="J44" s="20"/>
      <c r="K44" s="20"/>
      <c r="L44" s="21">
        <f t="shared" si="6"/>
        <v>0</v>
      </c>
      <c r="M44" s="22">
        <f t="shared" si="7"/>
        <v>0</v>
      </c>
      <c r="N44" s="23">
        <f t="shared" si="8"/>
        <v>0</v>
      </c>
      <c r="O44" s="24">
        <f t="shared" si="9"/>
        <v>0</v>
      </c>
      <c r="P44" s="25"/>
      <c r="Q44" s="26">
        <f t="shared" si="10"/>
        <v>0</v>
      </c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1:33" s="2" customFormat="1" ht="24" customHeight="1">
      <c r="A45" s="38"/>
      <c r="B45" s="17" t="e">
        <f t="shared" si="5"/>
        <v>#VALUE!</v>
      </c>
      <c r="C45" s="40"/>
      <c r="D45" s="18"/>
      <c r="E45" s="19"/>
      <c r="F45" s="20"/>
      <c r="G45" s="80"/>
      <c r="H45" s="20"/>
      <c r="I45" s="20"/>
      <c r="J45" s="20"/>
      <c r="K45" s="20"/>
      <c r="L45" s="21">
        <f t="shared" si="6"/>
        <v>0</v>
      </c>
      <c r="M45" s="22">
        <f t="shared" si="7"/>
        <v>0</v>
      </c>
      <c r="N45" s="23">
        <f t="shared" si="8"/>
        <v>0</v>
      </c>
      <c r="O45" s="24">
        <f t="shared" si="9"/>
        <v>0</v>
      </c>
      <c r="P45" s="25"/>
      <c r="Q45" s="26">
        <f t="shared" si="10"/>
        <v>0</v>
      </c>
      <c r="R45" s="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</row>
    <row r="46" spans="1:33" ht="24" customHeight="1">
      <c r="A46" s="36"/>
      <c r="B46" s="17" t="e">
        <f t="shared" si="5"/>
        <v>#VALUE!</v>
      </c>
      <c r="C46" s="40"/>
      <c r="D46" s="18"/>
      <c r="E46" s="19"/>
      <c r="F46" s="20"/>
      <c r="G46" s="80"/>
      <c r="H46" s="20"/>
      <c r="I46" s="20"/>
      <c r="J46" s="20"/>
      <c r="K46" s="86"/>
      <c r="L46" s="21">
        <f t="shared" si="6"/>
        <v>0</v>
      </c>
      <c r="M46" s="22">
        <f t="shared" si="7"/>
        <v>0</v>
      </c>
      <c r="N46" s="23">
        <f t="shared" si="8"/>
        <v>0</v>
      </c>
      <c r="O46" s="24">
        <f t="shared" si="9"/>
        <v>0</v>
      </c>
      <c r="P46" s="25"/>
      <c r="Q46" s="26">
        <f t="shared" si="10"/>
        <v>0</v>
      </c>
      <c r="R46" s="3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1:33" ht="24" customHeight="1">
      <c r="A47" s="36"/>
      <c r="B47" s="17" t="e">
        <f t="shared" si="5"/>
        <v>#VALUE!</v>
      </c>
      <c r="C47" s="40"/>
      <c r="D47" s="18"/>
      <c r="E47" s="19"/>
      <c r="F47" s="20"/>
      <c r="G47" s="80"/>
      <c r="H47" s="20"/>
      <c r="I47" s="20"/>
      <c r="J47" s="20"/>
      <c r="K47" s="20"/>
      <c r="L47" s="21">
        <f t="shared" si="6"/>
        <v>0</v>
      </c>
      <c r="M47" s="22">
        <f t="shared" si="7"/>
        <v>0</v>
      </c>
      <c r="N47" s="23">
        <f t="shared" si="8"/>
        <v>0</v>
      </c>
      <c r="O47" s="24">
        <f t="shared" si="9"/>
        <v>0</v>
      </c>
      <c r="P47" s="25"/>
      <c r="Q47" s="26">
        <f t="shared" si="10"/>
        <v>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1:33" ht="24" customHeight="1">
      <c r="A48" s="36"/>
      <c r="B48" s="17" t="e">
        <f t="shared" si="5"/>
        <v>#VALUE!</v>
      </c>
      <c r="C48" s="40"/>
      <c r="D48" s="18"/>
      <c r="E48" s="19"/>
      <c r="F48" s="20"/>
      <c r="G48" s="80"/>
      <c r="H48" s="20"/>
      <c r="I48" s="20"/>
      <c r="J48" s="20"/>
      <c r="K48" s="20"/>
      <c r="L48" s="21">
        <f t="shared" si="6"/>
        <v>0</v>
      </c>
      <c r="M48" s="22">
        <f t="shared" si="7"/>
        <v>0</v>
      </c>
      <c r="N48" s="23">
        <f t="shared" si="8"/>
        <v>0</v>
      </c>
      <c r="O48" s="24">
        <f t="shared" si="9"/>
        <v>0</v>
      </c>
      <c r="P48" s="25"/>
      <c r="Q48" s="26">
        <f t="shared" si="10"/>
        <v>0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1:33" ht="24" customHeight="1">
      <c r="A49" s="36"/>
      <c r="B49" s="17" t="e">
        <f t="shared" si="5"/>
        <v>#VALUE!</v>
      </c>
      <c r="C49" s="40"/>
      <c r="D49" s="18"/>
      <c r="E49" s="19"/>
      <c r="F49" s="20"/>
      <c r="G49" s="84"/>
      <c r="H49" s="27"/>
      <c r="I49" s="85"/>
      <c r="J49" s="27"/>
      <c r="K49" s="27"/>
      <c r="L49" s="21">
        <f t="shared" si="6"/>
        <v>0</v>
      </c>
      <c r="M49" s="22">
        <f t="shared" si="7"/>
        <v>0</v>
      </c>
      <c r="N49" s="23">
        <f t="shared" si="8"/>
        <v>0</v>
      </c>
      <c r="O49" s="24">
        <f t="shared" si="9"/>
        <v>0</v>
      </c>
      <c r="P49" s="25"/>
      <c r="Q49" s="26">
        <f t="shared" si="10"/>
        <v>0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:33" ht="24" customHeight="1">
      <c r="A50" s="36"/>
      <c r="B50" s="17" t="e">
        <f t="shared" si="5"/>
        <v>#VALUE!</v>
      </c>
      <c r="C50" s="40"/>
      <c r="D50" s="18"/>
      <c r="E50" s="19"/>
      <c r="F50" s="20"/>
      <c r="G50" s="80"/>
      <c r="H50" s="20"/>
      <c r="I50" s="20"/>
      <c r="J50" s="20"/>
      <c r="K50" s="20"/>
      <c r="L50" s="21">
        <f t="shared" si="6"/>
        <v>0</v>
      </c>
      <c r="M50" s="22">
        <f t="shared" si="7"/>
        <v>0</v>
      </c>
      <c r="N50" s="23">
        <f t="shared" si="8"/>
        <v>0</v>
      </c>
      <c r="O50" s="24">
        <f t="shared" si="9"/>
        <v>0</v>
      </c>
      <c r="P50" s="25"/>
      <c r="Q50" s="26">
        <f t="shared" si="10"/>
        <v>0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:33" ht="24" customHeight="1">
      <c r="A51" s="36"/>
      <c r="B51" s="17" t="e">
        <f t="shared" si="5"/>
        <v>#VALUE!</v>
      </c>
      <c r="C51" s="40"/>
      <c r="D51" s="18"/>
      <c r="E51" s="19"/>
      <c r="F51" s="20"/>
      <c r="G51" s="80"/>
      <c r="H51" s="20"/>
      <c r="I51" s="20"/>
      <c r="J51" s="20"/>
      <c r="K51" s="20"/>
      <c r="L51" s="21">
        <f t="shared" si="6"/>
        <v>0</v>
      </c>
      <c r="M51" s="22">
        <f t="shared" si="7"/>
        <v>0</v>
      </c>
      <c r="N51" s="23">
        <f t="shared" si="8"/>
        <v>0</v>
      </c>
      <c r="O51" s="24">
        <f t="shared" si="9"/>
        <v>0</v>
      </c>
      <c r="P51" s="25"/>
      <c r="Q51" s="26">
        <f t="shared" si="10"/>
        <v>0</v>
      </c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:33" ht="24" customHeight="1">
      <c r="A52" s="36"/>
      <c r="B52" s="17" t="e">
        <f t="shared" si="5"/>
        <v>#VALUE!</v>
      </c>
      <c r="C52" s="40"/>
      <c r="D52" s="18"/>
      <c r="E52" s="19"/>
      <c r="F52" s="20"/>
      <c r="G52" s="80"/>
      <c r="H52" s="20"/>
      <c r="I52" s="20"/>
      <c r="J52" s="42"/>
      <c r="K52" s="20"/>
      <c r="L52" s="21">
        <f t="shared" si="6"/>
        <v>0</v>
      </c>
      <c r="M52" s="22">
        <f t="shared" si="7"/>
        <v>0</v>
      </c>
      <c r="N52" s="23">
        <f t="shared" si="8"/>
        <v>0</v>
      </c>
      <c r="O52" s="24">
        <f t="shared" si="9"/>
        <v>0</v>
      </c>
      <c r="P52" s="25"/>
      <c r="Q52" s="26">
        <f t="shared" si="10"/>
        <v>0</v>
      </c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:33" ht="24" customHeight="1">
      <c r="A53" s="36"/>
      <c r="B53" s="17" t="e">
        <f t="shared" si="5"/>
        <v>#VALUE!</v>
      </c>
      <c r="C53" s="40"/>
      <c r="D53" s="18"/>
      <c r="E53" s="19"/>
      <c r="F53" s="80"/>
      <c r="G53" s="80"/>
      <c r="H53" s="20"/>
      <c r="I53" s="20"/>
      <c r="J53" s="20"/>
      <c r="K53" s="20"/>
      <c r="L53" s="21">
        <f t="shared" si="6"/>
        <v>0</v>
      </c>
      <c r="M53" s="22">
        <f t="shared" si="7"/>
        <v>0</v>
      </c>
      <c r="N53" s="23">
        <f t="shared" si="8"/>
        <v>0</v>
      </c>
      <c r="O53" s="24">
        <f t="shared" si="9"/>
        <v>0</v>
      </c>
      <c r="P53" s="25"/>
      <c r="Q53" s="26">
        <f t="shared" si="10"/>
        <v>0</v>
      </c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:33" ht="24" customHeight="1">
      <c r="A54" s="36"/>
      <c r="B54" s="17" t="e">
        <f t="shared" si="5"/>
        <v>#VALUE!</v>
      </c>
      <c r="C54" s="40"/>
      <c r="D54" s="18"/>
      <c r="E54" s="19"/>
      <c r="F54" s="20"/>
      <c r="G54" s="20"/>
      <c r="H54" s="20"/>
      <c r="I54" s="20"/>
      <c r="J54" s="20"/>
      <c r="K54" s="20"/>
      <c r="L54" s="21">
        <f t="shared" si="6"/>
        <v>0</v>
      </c>
      <c r="M54" s="22">
        <f t="shared" si="7"/>
        <v>0</v>
      </c>
      <c r="N54" s="23">
        <f t="shared" si="8"/>
        <v>0</v>
      </c>
      <c r="O54" s="24">
        <f t="shared" si="9"/>
        <v>0</v>
      </c>
      <c r="P54" s="25"/>
      <c r="Q54" s="26">
        <f t="shared" si="10"/>
        <v>0</v>
      </c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  <row r="55" spans="1:33" ht="24" customHeight="1">
      <c r="A55" s="36"/>
      <c r="B55" s="17" t="e">
        <f t="shared" si="5"/>
        <v>#VALUE!</v>
      </c>
      <c r="C55" s="40"/>
      <c r="D55" s="18"/>
      <c r="E55" s="19"/>
      <c r="F55" s="20"/>
      <c r="G55" s="84"/>
      <c r="H55" s="27"/>
      <c r="I55" s="27"/>
      <c r="J55" s="27"/>
      <c r="K55" s="27"/>
      <c r="L55" s="21">
        <f t="shared" si="6"/>
        <v>0</v>
      </c>
      <c r="M55" s="22">
        <f t="shared" si="7"/>
        <v>0</v>
      </c>
      <c r="N55" s="23">
        <f t="shared" si="8"/>
        <v>0</v>
      </c>
      <c r="O55" s="24">
        <f t="shared" si="9"/>
        <v>0</v>
      </c>
      <c r="P55" s="25"/>
      <c r="Q55" s="26">
        <f t="shared" si="10"/>
        <v>0</v>
      </c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</row>
    <row r="56" spans="1:33" ht="24" customHeight="1">
      <c r="A56" s="36"/>
      <c r="B56" s="17" t="e">
        <f t="shared" si="5"/>
        <v>#VALUE!</v>
      </c>
      <c r="C56" s="40"/>
      <c r="D56" s="18"/>
      <c r="E56" s="19"/>
      <c r="F56" s="20"/>
      <c r="G56" s="80"/>
      <c r="H56" s="20"/>
      <c r="I56" s="20"/>
      <c r="J56" s="20"/>
      <c r="K56" s="20"/>
      <c r="L56" s="21">
        <f t="shared" si="6"/>
        <v>0</v>
      </c>
      <c r="M56" s="22">
        <f t="shared" si="7"/>
        <v>0</v>
      </c>
      <c r="N56" s="23">
        <f t="shared" si="8"/>
        <v>0</v>
      </c>
      <c r="O56" s="24">
        <f t="shared" si="9"/>
        <v>0</v>
      </c>
      <c r="P56" s="25"/>
      <c r="Q56" s="26">
        <f t="shared" si="10"/>
        <v>0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</row>
    <row r="57" spans="1:33" ht="24" customHeight="1">
      <c r="A57" s="36"/>
      <c r="B57" s="17" t="e">
        <f t="shared" si="5"/>
        <v>#VALUE!</v>
      </c>
      <c r="C57" s="40"/>
      <c r="D57" s="18"/>
      <c r="E57" s="19"/>
      <c r="F57" s="20"/>
      <c r="G57" s="84"/>
      <c r="H57" s="27"/>
      <c r="I57" s="47"/>
      <c r="J57" s="47"/>
      <c r="K57" s="27"/>
      <c r="L57" s="21">
        <f t="shared" si="6"/>
        <v>0</v>
      </c>
      <c r="M57" s="22">
        <f t="shared" si="7"/>
        <v>0</v>
      </c>
      <c r="N57" s="23">
        <f t="shared" si="8"/>
        <v>0</v>
      </c>
      <c r="O57" s="24">
        <f t="shared" si="9"/>
        <v>0</v>
      </c>
      <c r="P57" s="25"/>
      <c r="Q57" s="26">
        <f t="shared" si="10"/>
        <v>0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</row>
    <row r="58" spans="1:33" ht="24" customHeight="1">
      <c r="A58" s="36"/>
      <c r="B58" s="17" t="e">
        <f t="shared" si="5"/>
        <v>#VALUE!</v>
      </c>
      <c r="C58" s="40"/>
      <c r="D58" s="52"/>
      <c r="E58" s="19"/>
      <c r="F58" s="20"/>
      <c r="G58" s="80"/>
      <c r="H58" s="20"/>
      <c r="I58" s="20"/>
      <c r="J58" s="20"/>
      <c r="K58" s="20"/>
      <c r="L58" s="21">
        <f t="shared" si="6"/>
        <v>0</v>
      </c>
      <c r="M58" s="22">
        <f t="shared" si="7"/>
        <v>0</v>
      </c>
      <c r="N58" s="23">
        <f t="shared" si="8"/>
        <v>0</v>
      </c>
      <c r="O58" s="24">
        <f t="shared" si="9"/>
        <v>0</v>
      </c>
      <c r="P58" s="25"/>
      <c r="Q58" s="26">
        <f t="shared" si="10"/>
        <v>0</v>
      </c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</row>
    <row r="59" spans="1:33" ht="24" customHeight="1">
      <c r="A59" s="36"/>
      <c r="B59" s="17" t="e">
        <f t="shared" si="5"/>
        <v>#VALUE!</v>
      </c>
      <c r="C59" s="40"/>
      <c r="D59" s="18"/>
      <c r="E59" s="19"/>
      <c r="F59" s="20"/>
      <c r="G59" s="84"/>
      <c r="H59" s="27"/>
      <c r="I59" s="27"/>
      <c r="J59" s="27"/>
      <c r="K59" s="27"/>
      <c r="L59" s="21">
        <f t="shared" si="6"/>
        <v>0</v>
      </c>
      <c r="M59" s="22">
        <f t="shared" si="7"/>
        <v>0</v>
      </c>
      <c r="N59" s="23">
        <f t="shared" si="8"/>
        <v>0</v>
      </c>
      <c r="O59" s="24">
        <f t="shared" si="9"/>
        <v>0</v>
      </c>
      <c r="P59" s="25"/>
      <c r="Q59" s="26">
        <f t="shared" si="10"/>
        <v>0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1:33" ht="24" customHeight="1">
      <c r="A60" s="36"/>
      <c r="B60" s="17" t="e">
        <f t="shared" si="5"/>
        <v>#VALUE!</v>
      </c>
      <c r="C60" s="40"/>
      <c r="D60" s="18"/>
      <c r="E60" s="19"/>
      <c r="F60" s="20"/>
      <c r="G60" s="80"/>
      <c r="H60" s="20"/>
      <c r="I60" s="20"/>
      <c r="J60" s="20"/>
      <c r="K60" s="86"/>
      <c r="L60" s="21">
        <f t="shared" si="6"/>
        <v>0</v>
      </c>
      <c r="M60" s="22">
        <f t="shared" si="7"/>
        <v>0</v>
      </c>
      <c r="N60" s="23">
        <f t="shared" si="8"/>
        <v>0</v>
      </c>
      <c r="O60" s="24">
        <f t="shared" si="9"/>
        <v>0</v>
      </c>
      <c r="P60" s="25"/>
      <c r="Q60" s="26">
        <f t="shared" si="10"/>
        <v>0</v>
      </c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</row>
    <row r="61" spans="1:33" ht="24" customHeight="1">
      <c r="A61" s="36"/>
      <c r="B61" s="17" t="e">
        <f t="shared" si="5"/>
        <v>#VALUE!</v>
      </c>
      <c r="C61" s="40"/>
      <c r="D61" s="18"/>
      <c r="E61" s="19"/>
      <c r="F61" s="20"/>
      <c r="G61" s="80"/>
      <c r="H61" s="20"/>
      <c r="I61" s="20"/>
      <c r="J61" s="20"/>
      <c r="K61" s="86"/>
      <c r="L61" s="21">
        <f t="shared" si="6"/>
        <v>0</v>
      </c>
      <c r="M61" s="22">
        <f t="shared" si="7"/>
        <v>0</v>
      </c>
      <c r="N61" s="23">
        <f t="shared" si="8"/>
        <v>0</v>
      </c>
      <c r="O61" s="24">
        <f t="shared" si="9"/>
        <v>0</v>
      </c>
      <c r="P61" s="25"/>
      <c r="Q61" s="26">
        <f t="shared" si="10"/>
        <v>0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</row>
    <row r="62" spans="1:33" ht="24" customHeight="1">
      <c r="A62" s="36"/>
      <c r="B62" s="17" t="e">
        <f t="shared" si="5"/>
        <v>#VALUE!</v>
      </c>
      <c r="C62" s="40"/>
      <c r="D62" s="18"/>
      <c r="E62" s="19"/>
      <c r="F62" s="20"/>
      <c r="G62" s="80"/>
      <c r="H62" s="20"/>
      <c r="I62" s="20"/>
      <c r="J62" s="20"/>
      <c r="K62" s="20"/>
      <c r="L62" s="21">
        <f t="shared" si="6"/>
        <v>0</v>
      </c>
      <c r="M62" s="22">
        <f t="shared" si="7"/>
        <v>0</v>
      </c>
      <c r="N62" s="23">
        <f t="shared" si="8"/>
        <v>0</v>
      </c>
      <c r="O62" s="24">
        <f t="shared" si="9"/>
        <v>0</v>
      </c>
      <c r="P62" s="25"/>
      <c r="Q62" s="26">
        <f t="shared" si="10"/>
        <v>0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</row>
    <row r="63" spans="1:33" ht="24" customHeight="1">
      <c r="A63" s="36"/>
      <c r="B63" s="17" t="e">
        <f t="shared" si="5"/>
        <v>#VALUE!</v>
      </c>
      <c r="C63" s="40"/>
      <c r="D63" s="18"/>
      <c r="E63" s="19"/>
      <c r="F63" s="20"/>
      <c r="G63" s="84"/>
      <c r="H63" s="27"/>
      <c r="I63" s="27"/>
      <c r="J63" s="27"/>
      <c r="K63" s="47"/>
      <c r="L63" s="21">
        <f t="shared" si="6"/>
        <v>0</v>
      </c>
      <c r="M63" s="22">
        <f t="shared" si="7"/>
        <v>0</v>
      </c>
      <c r="N63" s="23">
        <f t="shared" si="8"/>
        <v>0</v>
      </c>
      <c r="O63" s="24">
        <f t="shared" si="9"/>
        <v>0</v>
      </c>
      <c r="P63" s="25"/>
      <c r="Q63" s="26">
        <f t="shared" si="10"/>
        <v>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</row>
    <row r="64" spans="1:33" ht="24" customHeight="1">
      <c r="A64" s="36"/>
      <c r="B64" s="17" t="e">
        <f aca="true" t="shared" si="11" ref="B64:B84">B63+1</f>
        <v>#VALUE!</v>
      </c>
      <c r="C64" s="40"/>
      <c r="D64" s="18"/>
      <c r="E64" s="19"/>
      <c r="F64" s="20"/>
      <c r="G64" s="84"/>
      <c r="H64" s="27"/>
      <c r="I64" s="27"/>
      <c r="J64" s="27"/>
      <c r="K64" s="47"/>
      <c r="L64" s="21">
        <f t="shared" si="6"/>
        <v>0</v>
      </c>
      <c r="M64" s="22">
        <f t="shared" si="7"/>
        <v>0</v>
      </c>
      <c r="N64" s="23">
        <f t="shared" si="8"/>
        <v>0</v>
      </c>
      <c r="O64" s="24">
        <f t="shared" si="9"/>
        <v>0</v>
      </c>
      <c r="P64" s="25"/>
      <c r="Q64" s="26">
        <f t="shared" si="10"/>
        <v>0</v>
      </c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</row>
    <row r="65" spans="1:33" ht="24" customHeight="1">
      <c r="A65" s="36"/>
      <c r="B65" s="17" t="e">
        <f t="shared" si="11"/>
        <v>#VALUE!</v>
      </c>
      <c r="C65" s="99"/>
      <c r="D65" s="100"/>
      <c r="E65" s="19"/>
      <c r="F65" s="20"/>
      <c r="G65" s="80"/>
      <c r="H65" s="20"/>
      <c r="I65" s="20"/>
      <c r="J65" s="20"/>
      <c r="K65" s="20"/>
      <c r="L65" s="21"/>
      <c r="M65" s="22"/>
      <c r="N65" s="23"/>
      <c r="O65" s="24"/>
      <c r="P65" s="25" t="s">
        <v>0</v>
      </c>
      <c r="Q65" s="26">
        <f t="shared" si="10"/>
        <v>0</v>
      </c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  <row r="66" spans="1:33" ht="24" customHeight="1">
      <c r="A66" s="36"/>
      <c r="B66" s="17" t="e">
        <f t="shared" si="11"/>
        <v>#VALUE!</v>
      </c>
      <c r="C66" s="99"/>
      <c r="D66" s="100"/>
      <c r="E66" s="19"/>
      <c r="F66" s="20"/>
      <c r="G66" s="80"/>
      <c r="H66" s="20"/>
      <c r="I66" s="20"/>
      <c r="J66" s="20"/>
      <c r="K66" s="86"/>
      <c r="L66" s="21"/>
      <c r="M66" s="22"/>
      <c r="N66" s="23"/>
      <c r="O66" s="24"/>
      <c r="P66" s="25" t="s">
        <v>0</v>
      </c>
      <c r="Q66" s="26">
        <f t="shared" si="10"/>
        <v>0</v>
      </c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</row>
    <row r="67" spans="1:33" ht="24" customHeight="1">
      <c r="A67" s="36"/>
      <c r="B67" s="17" t="e">
        <f t="shared" si="11"/>
        <v>#VALUE!</v>
      </c>
      <c r="C67" s="99"/>
      <c r="D67" s="100"/>
      <c r="E67" s="19"/>
      <c r="F67" s="20"/>
      <c r="G67" s="80"/>
      <c r="H67" s="20"/>
      <c r="I67" s="20"/>
      <c r="J67" s="20"/>
      <c r="K67" s="20"/>
      <c r="L67" s="21"/>
      <c r="M67" s="22"/>
      <c r="N67" s="23"/>
      <c r="O67" s="24"/>
      <c r="P67" s="25"/>
      <c r="Q67" s="26">
        <f t="shared" si="10"/>
        <v>0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</row>
    <row r="68" spans="1:33" ht="24" customHeight="1">
      <c r="A68" s="36"/>
      <c r="B68" s="17" t="e">
        <f t="shared" si="11"/>
        <v>#VALUE!</v>
      </c>
      <c r="C68" s="99"/>
      <c r="D68" s="100"/>
      <c r="E68" s="19"/>
      <c r="F68" s="20"/>
      <c r="G68" s="84"/>
      <c r="H68" s="27"/>
      <c r="I68" s="27"/>
      <c r="J68" s="27"/>
      <c r="K68" s="47"/>
      <c r="L68" s="21"/>
      <c r="M68" s="22"/>
      <c r="N68" s="23"/>
      <c r="O68" s="24"/>
      <c r="P68" s="25"/>
      <c r="Q68" s="26">
        <f t="shared" si="10"/>
        <v>0</v>
      </c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</row>
    <row r="69" spans="1:33" ht="24" customHeight="1">
      <c r="A69" s="36"/>
      <c r="B69" s="17" t="e">
        <f t="shared" si="11"/>
        <v>#VALUE!</v>
      </c>
      <c r="C69" s="99"/>
      <c r="D69" s="100"/>
      <c r="E69" s="110"/>
      <c r="F69" s="20"/>
      <c r="G69" s="80"/>
      <c r="H69" s="20"/>
      <c r="I69" s="20"/>
      <c r="J69" s="20"/>
      <c r="K69" s="20"/>
      <c r="L69" s="21"/>
      <c r="M69" s="22"/>
      <c r="N69" s="23"/>
      <c r="O69" s="24"/>
      <c r="P69" s="25"/>
      <c r="Q69" s="26">
        <f t="shared" si="10"/>
        <v>0</v>
      </c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</row>
    <row r="70" spans="1:33" ht="24" customHeight="1">
      <c r="A70" s="36"/>
      <c r="B70" s="17" t="e">
        <f t="shared" si="11"/>
        <v>#VALUE!</v>
      </c>
      <c r="C70" s="99"/>
      <c r="D70" s="100"/>
      <c r="E70" s="110"/>
      <c r="F70" s="20"/>
      <c r="G70" s="80"/>
      <c r="H70" s="20"/>
      <c r="I70" s="20"/>
      <c r="J70" s="20"/>
      <c r="K70" s="20"/>
      <c r="L70" s="21"/>
      <c r="M70" s="22"/>
      <c r="N70" s="23"/>
      <c r="O70" s="24"/>
      <c r="P70" s="25"/>
      <c r="Q70" s="26">
        <f t="shared" si="10"/>
        <v>0</v>
      </c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</row>
    <row r="71" spans="1:33" ht="24" customHeight="1">
      <c r="A71" s="36"/>
      <c r="B71" s="17" t="e">
        <f t="shared" si="11"/>
        <v>#VALUE!</v>
      </c>
      <c r="C71" s="99"/>
      <c r="D71" s="100"/>
      <c r="E71" s="19"/>
      <c r="F71" s="20"/>
      <c r="G71" s="84"/>
      <c r="H71" s="27"/>
      <c r="I71" s="27"/>
      <c r="J71" s="27"/>
      <c r="K71" s="27"/>
      <c r="L71" s="21"/>
      <c r="M71" s="22"/>
      <c r="N71" s="23"/>
      <c r="O71" s="24"/>
      <c r="P71" s="25"/>
      <c r="Q71" s="26">
        <f t="shared" si="10"/>
        <v>0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</row>
    <row r="72" spans="1:33" ht="24" customHeight="1">
      <c r="A72" s="36"/>
      <c r="B72" s="17" t="e">
        <f t="shared" si="11"/>
        <v>#VALUE!</v>
      </c>
      <c r="C72" s="99"/>
      <c r="D72" s="100"/>
      <c r="E72" s="19"/>
      <c r="F72" s="20"/>
      <c r="G72" s="80"/>
      <c r="H72" s="20"/>
      <c r="I72" s="20"/>
      <c r="J72" s="20"/>
      <c r="K72" s="20"/>
      <c r="L72" s="21"/>
      <c r="M72" s="22"/>
      <c r="N72" s="23"/>
      <c r="O72" s="24"/>
      <c r="P72" s="25"/>
      <c r="Q72" s="26">
        <f t="shared" si="10"/>
        <v>0</v>
      </c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</row>
    <row r="73" spans="1:33" ht="24" customHeight="1">
      <c r="A73" s="36"/>
      <c r="B73" s="17" t="e">
        <f t="shared" si="11"/>
        <v>#VALUE!</v>
      </c>
      <c r="C73" s="99"/>
      <c r="D73" s="100"/>
      <c r="E73" s="19"/>
      <c r="F73" s="20"/>
      <c r="G73" s="80"/>
      <c r="H73" s="20"/>
      <c r="I73" s="20"/>
      <c r="J73" s="20"/>
      <c r="K73" s="20"/>
      <c r="L73" s="21"/>
      <c r="M73" s="22"/>
      <c r="N73" s="23"/>
      <c r="O73" s="24"/>
      <c r="P73" s="25"/>
      <c r="Q73" s="26">
        <f t="shared" si="10"/>
        <v>0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</row>
    <row r="74" spans="1:33" ht="24" customHeight="1">
      <c r="A74" s="36"/>
      <c r="B74" s="17" t="e">
        <f t="shared" si="11"/>
        <v>#VALUE!</v>
      </c>
      <c r="C74" s="99"/>
      <c r="D74" s="100"/>
      <c r="E74" s="19"/>
      <c r="F74" s="20"/>
      <c r="G74" s="80"/>
      <c r="H74" s="20"/>
      <c r="I74" s="20"/>
      <c r="J74" s="20"/>
      <c r="K74" s="86"/>
      <c r="L74" s="21"/>
      <c r="M74" s="22"/>
      <c r="N74" s="23"/>
      <c r="O74" s="24"/>
      <c r="P74" s="25"/>
      <c r="Q74" s="26">
        <f aca="true" t="shared" si="12" ref="Q74:Q84">M74-L74</f>
        <v>0</v>
      </c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</row>
    <row r="75" spans="1:33" ht="24" customHeight="1">
      <c r="A75" s="36"/>
      <c r="B75" s="17" t="e">
        <f t="shared" si="11"/>
        <v>#VALUE!</v>
      </c>
      <c r="C75" s="40"/>
      <c r="D75" s="18"/>
      <c r="E75" s="19"/>
      <c r="F75" s="20"/>
      <c r="G75" s="80"/>
      <c r="H75" s="20"/>
      <c r="I75" s="20"/>
      <c r="J75" s="20"/>
      <c r="K75" s="20"/>
      <c r="L75" s="21">
        <f aca="true" t="shared" si="13" ref="L75:L84">E75*(COUNTIF(F75:K75,"&gt;1"))</f>
        <v>0</v>
      </c>
      <c r="M75" s="22">
        <f aca="true" t="shared" si="14" ref="M75:M84">SUM(F75:L75)</f>
        <v>0</v>
      </c>
      <c r="N75" s="23">
        <f aca="true" t="shared" si="15" ref="N75:N84">IF(M75&gt;0,AVERAGE(F75:K75),0)</f>
        <v>0</v>
      </c>
      <c r="O75" s="24">
        <f aca="true" t="shared" si="16" ref="O75:O84">IF(M75&gt;0,(M75/(COUNTIF(F75:K75,"&gt;1"))),0)</f>
        <v>0</v>
      </c>
      <c r="P75" s="25"/>
      <c r="Q75" s="26">
        <f t="shared" si="12"/>
        <v>0</v>
      </c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</row>
    <row r="76" spans="1:33" ht="24" customHeight="1">
      <c r="A76" s="36"/>
      <c r="B76" s="17" t="e">
        <f t="shared" si="11"/>
        <v>#VALUE!</v>
      </c>
      <c r="C76" s="40"/>
      <c r="D76" s="18"/>
      <c r="E76" s="19"/>
      <c r="F76" s="20"/>
      <c r="G76" s="80"/>
      <c r="H76" s="87"/>
      <c r="I76" s="20"/>
      <c r="J76" s="20"/>
      <c r="K76" s="20"/>
      <c r="L76" s="21">
        <f t="shared" si="13"/>
        <v>0</v>
      </c>
      <c r="M76" s="22">
        <f t="shared" si="14"/>
        <v>0</v>
      </c>
      <c r="N76" s="23">
        <f t="shared" si="15"/>
        <v>0</v>
      </c>
      <c r="O76" s="24">
        <f t="shared" si="16"/>
        <v>0</v>
      </c>
      <c r="P76" s="25"/>
      <c r="Q76" s="26">
        <f t="shared" si="12"/>
        <v>0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</row>
    <row r="77" spans="1:33" ht="24" customHeight="1">
      <c r="A77" s="36"/>
      <c r="B77" s="17" t="e">
        <f t="shared" si="11"/>
        <v>#VALUE!</v>
      </c>
      <c r="C77" s="40"/>
      <c r="D77" s="18"/>
      <c r="E77" s="19"/>
      <c r="F77" s="20"/>
      <c r="G77" s="80"/>
      <c r="H77" s="20"/>
      <c r="I77" s="20"/>
      <c r="J77" s="20"/>
      <c r="K77" s="20"/>
      <c r="L77" s="21">
        <f t="shared" si="13"/>
        <v>0</v>
      </c>
      <c r="M77" s="22">
        <f t="shared" si="14"/>
        <v>0</v>
      </c>
      <c r="N77" s="23">
        <f t="shared" si="15"/>
        <v>0</v>
      </c>
      <c r="O77" s="24">
        <f t="shared" si="16"/>
        <v>0</v>
      </c>
      <c r="P77" s="25"/>
      <c r="Q77" s="26">
        <f t="shared" si="12"/>
        <v>0</v>
      </c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</row>
    <row r="78" spans="1:33" ht="24" customHeight="1">
      <c r="A78" s="36"/>
      <c r="B78" s="17" t="e">
        <f t="shared" si="11"/>
        <v>#VALUE!</v>
      </c>
      <c r="C78" s="40"/>
      <c r="D78" s="18"/>
      <c r="E78" s="19"/>
      <c r="F78" s="20"/>
      <c r="G78" s="80"/>
      <c r="H78" s="20"/>
      <c r="I78" s="20"/>
      <c r="J78" s="20"/>
      <c r="K78" s="20"/>
      <c r="L78" s="21">
        <f t="shared" si="13"/>
        <v>0</v>
      </c>
      <c r="M78" s="22">
        <f t="shared" si="14"/>
        <v>0</v>
      </c>
      <c r="N78" s="23">
        <f t="shared" si="15"/>
        <v>0</v>
      </c>
      <c r="O78" s="24">
        <f t="shared" si="16"/>
        <v>0</v>
      </c>
      <c r="P78" s="25"/>
      <c r="Q78" s="26">
        <f t="shared" si="12"/>
        <v>0</v>
      </c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</row>
    <row r="79" spans="1:33" ht="24" customHeight="1">
      <c r="A79" s="36"/>
      <c r="B79" s="17" t="e">
        <f t="shared" si="11"/>
        <v>#VALUE!</v>
      </c>
      <c r="C79" s="40"/>
      <c r="D79" s="18"/>
      <c r="E79" s="19"/>
      <c r="F79" s="20"/>
      <c r="G79" s="81"/>
      <c r="H79" s="20"/>
      <c r="I79" s="20"/>
      <c r="J79" s="20"/>
      <c r="K79" s="20"/>
      <c r="L79" s="21">
        <f t="shared" si="13"/>
        <v>0</v>
      </c>
      <c r="M79" s="22">
        <f t="shared" si="14"/>
        <v>0</v>
      </c>
      <c r="N79" s="23">
        <f t="shared" si="15"/>
        <v>0</v>
      </c>
      <c r="O79" s="24">
        <f t="shared" si="16"/>
        <v>0</v>
      </c>
      <c r="P79" s="25"/>
      <c r="Q79" s="26">
        <f t="shared" si="12"/>
        <v>0</v>
      </c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 ht="24" customHeight="1">
      <c r="A80" s="36"/>
      <c r="B80" s="17" t="e">
        <f t="shared" si="11"/>
        <v>#VALUE!</v>
      </c>
      <c r="C80" s="40"/>
      <c r="D80" s="18"/>
      <c r="E80" s="19"/>
      <c r="F80" s="20"/>
      <c r="G80" s="88"/>
      <c r="H80" s="87"/>
      <c r="I80" s="20"/>
      <c r="J80" s="87"/>
      <c r="K80" s="20"/>
      <c r="L80" s="21">
        <f t="shared" si="13"/>
        <v>0</v>
      </c>
      <c r="M80" s="22">
        <f t="shared" si="14"/>
        <v>0</v>
      </c>
      <c r="N80" s="23">
        <f t="shared" si="15"/>
        <v>0</v>
      </c>
      <c r="O80" s="24">
        <f t="shared" si="16"/>
        <v>0</v>
      </c>
      <c r="P80" s="25"/>
      <c r="Q80" s="26">
        <f t="shared" si="12"/>
        <v>0</v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 ht="24" customHeight="1">
      <c r="A81" s="36"/>
      <c r="B81" s="17" t="e">
        <f t="shared" si="11"/>
        <v>#VALUE!</v>
      </c>
      <c r="C81" s="41"/>
      <c r="D81" s="18"/>
      <c r="E81" s="19"/>
      <c r="F81" s="20"/>
      <c r="G81" s="80"/>
      <c r="H81" s="20"/>
      <c r="I81" s="20"/>
      <c r="J81" s="20"/>
      <c r="K81" s="20"/>
      <c r="L81" s="21">
        <f t="shared" si="13"/>
        <v>0</v>
      </c>
      <c r="M81" s="22">
        <f t="shared" si="14"/>
        <v>0</v>
      </c>
      <c r="N81" s="23">
        <f t="shared" si="15"/>
        <v>0</v>
      </c>
      <c r="O81" s="24">
        <f t="shared" si="16"/>
        <v>0</v>
      </c>
      <c r="P81" s="25"/>
      <c r="Q81" s="26">
        <f t="shared" si="12"/>
        <v>0</v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 ht="24" customHeight="1">
      <c r="A82" s="36"/>
      <c r="B82" s="17" t="e">
        <f t="shared" si="11"/>
        <v>#VALUE!</v>
      </c>
      <c r="C82" s="41"/>
      <c r="D82" s="18"/>
      <c r="E82" s="19"/>
      <c r="F82" s="20"/>
      <c r="G82" s="80"/>
      <c r="H82" s="20"/>
      <c r="I82" s="27"/>
      <c r="J82" s="101"/>
      <c r="K82" s="104"/>
      <c r="L82" s="21">
        <f t="shared" si="13"/>
        <v>0</v>
      </c>
      <c r="M82" s="22">
        <f t="shared" si="14"/>
        <v>0</v>
      </c>
      <c r="N82" s="23">
        <f t="shared" si="15"/>
        <v>0</v>
      </c>
      <c r="O82" s="24">
        <f t="shared" si="16"/>
        <v>0</v>
      </c>
      <c r="P82" s="25"/>
      <c r="Q82" s="26">
        <f t="shared" si="12"/>
        <v>0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ht="24" customHeight="1">
      <c r="A83" s="36"/>
      <c r="B83" s="17" t="e">
        <f t="shared" si="11"/>
        <v>#VALUE!</v>
      </c>
      <c r="C83" s="40"/>
      <c r="D83" s="18"/>
      <c r="E83" s="19"/>
      <c r="F83" s="20"/>
      <c r="G83" s="80"/>
      <c r="H83" s="20"/>
      <c r="I83" s="20"/>
      <c r="J83" s="20"/>
      <c r="K83" s="20"/>
      <c r="L83" s="21">
        <f t="shared" si="13"/>
        <v>0</v>
      </c>
      <c r="M83" s="22">
        <f t="shared" si="14"/>
        <v>0</v>
      </c>
      <c r="N83" s="23">
        <f t="shared" si="15"/>
        <v>0</v>
      </c>
      <c r="O83" s="24">
        <f t="shared" si="16"/>
        <v>0</v>
      </c>
      <c r="P83" s="25"/>
      <c r="Q83" s="26">
        <f t="shared" si="12"/>
        <v>0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33" ht="24" customHeight="1">
      <c r="A84" s="36"/>
      <c r="B84" s="17" t="e">
        <f t="shared" si="11"/>
        <v>#VALUE!</v>
      </c>
      <c r="C84" s="40"/>
      <c r="D84" s="18"/>
      <c r="E84" s="19"/>
      <c r="F84" s="20"/>
      <c r="G84" s="80"/>
      <c r="H84" s="20"/>
      <c r="I84" s="20"/>
      <c r="J84" s="20"/>
      <c r="K84" s="20"/>
      <c r="L84" s="21">
        <f t="shared" si="13"/>
        <v>0</v>
      </c>
      <c r="M84" s="22">
        <f t="shared" si="14"/>
        <v>0</v>
      </c>
      <c r="N84" s="23">
        <f t="shared" si="15"/>
        <v>0</v>
      </c>
      <c r="O84" s="24">
        <f t="shared" si="16"/>
        <v>0</v>
      </c>
      <c r="P84" s="25"/>
      <c r="Q84" s="26">
        <f t="shared" si="12"/>
        <v>0</v>
      </c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 ht="24" customHeight="1" thickBot="1">
      <c r="A85" s="36"/>
      <c r="B85" s="45">
        <v>76</v>
      </c>
      <c r="C85" s="78"/>
      <c r="D85" s="79"/>
      <c r="E85" s="31"/>
      <c r="F85" s="43"/>
      <c r="G85" s="89"/>
      <c r="H85" s="43"/>
      <c r="I85" s="43"/>
      <c r="J85" s="43"/>
      <c r="K85" s="43"/>
      <c r="L85" s="32"/>
      <c r="M85" s="33"/>
      <c r="N85" s="34"/>
      <c r="O85" s="35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16"/>
      <c r="AD85" s="16"/>
      <c r="AE85" s="16"/>
      <c r="AF85" s="16"/>
      <c r="AG85" s="16"/>
    </row>
    <row r="86" spans="1:33" ht="24" customHeight="1" thickTop="1">
      <c r="A86" s="36"/>
      <c r="B86" s="29"/>
      <c r="C86" s="37" t="s">
        <v>0</v>
      </c>
      <c r="D86" s="36"/>
      <c r="E86" s="36"/>
      <c r="F86" s="36"/>
      <c r="G86" s="6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16"/>
      <c r="AD86" s="16"/>
      <c r="AE86" s="16"/>
      <c r="AF86" s="16"/>
      <c r="AG86" s="16"/>
    </row>
    <row r="87" spans="1:33" ht="24" customHeight="1">
      <c r="A87" s="36"/>
      <c r="B87" s="29"/>
      <c r="C87" s="36"/>
      <c r="D87" s="36"/>
      <c r="E87" s="36"/>
      <c r="F87" s="36"/>
      <c r="G87" s="6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16"/>
      <c r="AD87" s="16"/>
      <c r="AE87" s="16"/>
      <c r="AF87" s="16"/>
      <c r="AG87" s="16"/>
    </row>
    <row r="88" spans="1:33" ht="24" customHeight="1">
      <c r="A88" s="36"/>
      <c r="B88" s="29"/>
      <c r="C88" s="36"/>
      <c r="D88" s="36"/>
      <c r="E88" s="36"/>
      <c r="F88" s="36"/>
      <c r="G88" s="6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16"/>
      <c r="AD88" s="16"/>
      <c r="AE88" s="16"/>
      <c r="AF88" s="16"/>
      <c r="AG88" s="16"/>
    </row>
    <row r="89" spans="1:33" ht="24" customHeight="1">
      <c r="A89" s="36"/>
      <c r="B89" s="29"/>
      <c r="C89" s="36"/>
      <c r="D89" s="36"/>
      <c r="E89" s="36"/>
      <c r="F89" s="36"/>
      <c r="G89" s="6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16"/>
      <c r="AD89" s="16"/>
      <c r="AE89" s="16"/>
      <c r="AF89" s="16"/>
      <c r="AG89" s="16"/>
    </row>
    <row r="90" spans="1:28" ht="24" customHeight="1">
      <c r="A90" s="36"/>
      <c r="B90" s="29"/>
      <c r="C90" s="36"/>
      <c r="D90" s="36"/>
      <c r="E90" s="36"/>
      <c r="F90" s="36"/>
      <c r="G90" s="66"/>
      <c r="H90" s="36"/>
      <c r="I90" s="36"/>
      <c r="J90" s="36"/>
      <c r="K90" s="36"/>
      <c r="L90" s="36"/>
      <c r="M90" s="36"/>
      <c r="N90" s="36"/>
      <c r="O90" s="3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24" customHeight="1">
      <c r="A91" s="2"/>
      <c r="B91" s="29"/>
      <c r="C91" s="36"/>
      <c r="D91" s="36"/>
      <c r="E91" s="36"/>
      <c r="F91" s="36"/>
      <c r="G91" s="66"/>
      <c r="H91" s="36"/>
      <c r="I91" s="36"/>
      <c r="J91" s="36"/>
      <c r="K91" s="36"/>
      <c r="L91" s="36"/>
      <c r="M91" s="36"/>
      <c r="N91" s="36"/>
      <c r="O91" s="36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24" customHeight="1">
      <c r="A92" s="2"/>
      <c r="B92" s="29"/>
      <c r="C92" s="36"/>
      <c r="D92" s="36"/>
      <c r="E92" s="36"/>
      <c r="F92" s="36"/>
      <c r="G92" s="66"/>
      <c r="H92" s="36"/>
      <c r="I92" s="36"/>
      <c r="J92" s="36"/>
      <c r="K92" s="36"/>
      <c r="L92" s="36"/>
      <c r="M92" s="36"/>
      <c r="N92" s="36"/>
      <c r="O92" s="36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24" customHeight="1">
      <c r="A93" s="2"/>
      <c r="B93" s="29"/>
      <c r="C93" s="36"/>
      <c r="D93" s="36"/>
      <c r="E93" s="36"/>
      <c r="F93" s="36"/>
      <c r="G93" s="66"/>
      <c r="H93" s="36"/>
      <c r="I93" s="36"/>
      <c r="J93" s="36"/>
      <c r="K93" s="36"/>
      <c r="L93" s="36"/>
      <c r="M93" s="36"/>
      <c r="N93" s="36"/>
      <c r="O93" s="36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24" customHeight="1">
      <c r="A94" s="2"/>
      <c r="B94" s="11"/>
      <c r="C94" s="2"/>
      <c r="D94" s="2"/>
      <c r="E94" s="2"/>
      <c r="F94" s="2"/>
      <c r="G94" s="6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24" customHeight="1">
      <c r="A95" s="2"/>
      <c r="B95" s="11"/>
      <c r="C95" s="2"/>
      <c r="D95" s="2"/>
      <c r="E95" s="2"/>
      <c r="F95" s="2"/>
      <c r="G95" s="6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2:28" ht="24" customHeight="1">
      <c r="B96" s="11"/>
      <c r="C96" s="2"/>
      <c r="D96" s="2"/>
      <c r="E96" s="2"/>
      <c r="F96" s="2"/>
      <c r="G96" s="6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2:17" ht="24" customHeight="1">
      <c r="B97" s="11"/>
      <c r="C97" s="2"/>
      <c r="D97" s="2"/>
      <c r="E97" s="2"/>
      <c r="F97" s="2"/>
      <c r="G97" s="67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24" customHeight="1">
      <c r="B98" s="11"/>
      <c r="C98" s="2"/>
      <c r="D98" s="2"/>
      <c r="E98" s="2"/>
      <c r="F98" s="2"/>
      <c r="G98" s="67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24" customHeight="1">
      <c r="B99" s="11"/>
      <c r="C99" s="2"/>
      <c r="D99" s="2"/>
      <c r="E99" s="2"/>
      <c r="F99" s="2"/>
      <c r="G99" s="67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24" customHeight="1">
      <c r="B100" s="11"/>
      <c r="C100" s="2"/>
      <c r="D100" s="2"/>
      <c r="E100" s="2"/>
      <c r="F100" s="2"/>
      <c r="G100" s="67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24" customHeight="1">
      <c r="B101" s="11"/>
      <c r="C101" s="2"/>
      <c r="D101" s="2"/>
      <c r="E101" s="2"/>
      <c r="F101" s="2"/>
      <c r="G101" s="67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24" customHeight="1">
      <c r="B102" s="11"/>
      <c r="C102" s="2"/>
      <c r="D102" s="2"/>
      <c r="E102" s="2"/>
      <c r="F102" s="2"/>
      <c r="G102" s="67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24" customHeight="1">
      <c r="B103" s="11"/>
      <c r="C103" s="2"/>
      <c r="D103" s="2"/>
      <c r="E103" s="2"/>
      <c r="F103" s="2"/>
      <c r="G103" s="67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24" customHeight="1">
      <c r="B104" s="11"/>
      <c r="C104" s="2"/>
      <c r="D104" s="2"/>
      <c r="E104" s="2"/>
      <c r="F104" s="2"/>
      <c r="G104" s="67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24" customHeight="1">
      <c r="B105" s="11"/>
      <c r="C105" s="2"/>
      <c r="D105" s="2"/>
      <c r="E105" s="2"/>
      <c r="F105" s="2"/>
      <c r="G105" s="67"/>
      <c r="H105" s="2"/>
      <c r="I105" s="2"/>
      <c r="J105" s="2"/>
      <c r="K105" s="2"/>
      <c r="L105" s="2"/>
      <c r="M105" s="2"/>
      <c r="N105" s="2"/>
      <c r="O105" s="2"/>
      <c r="P105" s="2"/>
      <c r="Q105" s="7"/>
    </row>
    <row r="106" spans="2:17" ht="24" customHeight="1">
      <c r="B106" s="11"/>
      <c r="C106" s="2"/>
      <c r="D106" s="2"/>
      <c r="E106" s="2"/>
      <c r="F106" s="2"/>
      <c r="G106" s="67"/>
      <c r="H106" s="2"/>
      <c r="I106" s="2"/>
      <c r="J106" s="2"/>
      <c r="K106" s="2"/>
      <c r="L106" s="2"/>
      <c r="M106" s="2"/>
      <c r="N106" s="2"/>
      <c r="O106" s="2"/>
      <c r="P106" s="2"/>
      <c r="Q106" s="7"/>
    </row>
    <row r="107" spans="2:17" ht="24" customHeight="1">
      <c r="B107" s="11"/>
      <c r="C107" s="2"/>
      <c r="D107" s="2"/>
      <c r="E107" s="2"/>
      <c r="F107" s="2"/>
      <c r="G107" s="67"/>
      <c r="H107" s="2"/>
      <c r="I107" s="2"/>
      <c r="J107" s="2"/>
      <c r="K107" s="2"/>
      <c r="L107" s="2"/>
      <c r="M107" s="2"/>
      <c r="N107" s="2"/>
      <c r="O107" s="2"/>
      <c r="P107" s="8"/>
      <c r="Q107" s="7"/>
    </row>
    <row r="108" spans="2:17" ht="24" customHeight="1">
      <c r="B108" s="11"/>
      <c r="C108" s="2"/>
      <c r="D108" s="2"/>
      <c r="E108" s="2"/>
      <c r="F108" s="2"/>
      <c r="G108" s="67"/>
      <c r="H108" s="2"/>
      <c r="I108" s="2"/>
      <c r="J108" s="2"/>
      <c r="K108" s="2"/>
      <c r="L108" s="2"/>
      <c r="M108" s="2"/>
      <c r="N108" s="2"/>
      <c r="O108" s="2"/>
      <c r="P108" s="8"/>
      <c r="Q108" s="7"/>
    </row>
    <row r="109" spans="2:17" ht="24" customHeight="1">
      <c r="B109" s="11"/>
      <c r="C109" s="2"/>
      <c r="D109" s="2"/>
      <c r="E109" s="2"/>
      <c r="F109" s="2"/>
      <c r="G109" s="67"/>
      <c r="H109" s="2"/>
      <c r="I109" s="2"/>
      <c r="J109" s="2"/>
      <c r="K109" s="2"/>
      <c r="L109" s="2"/>
      <c r="M109" s="2"/>
      <c r="N109" s="2"/>
      <c r="O109" s="2"/>
      <c r="P109" s="2"/>
      <c r="Q109" s="7"/>
    </row>
    <row r="110" spans="2:17" ht="24" customHeight="1">
      <c r="B110" s="11"/>
      <c r="C110" s="2"/>
      <c r="D110" s="2"/>
      <c r="E110" s="2"/>
      <c r="F110" s="2"/>
      <c r="G110" s="67"/>
      <c r="H110" s="2"/>
      <c r="I110" s="2"/>
      <c r="J110" s="2"/>
      <c r="K110" s="2"/>
      <c r="L110" s="2"/>
      <c r="M110" s="2"/>
      <c r="N110" s="2"/>
      <c r="O110" s="2"/>
      <c r="P110" s="8"/>
      <c r="Q110" s="7"/>
    </row>
    <row r="111" spans="2:17" ht="24" customHeight="1">
      <c r="B111" s="11"/>
      <c r="C111" s="2"/>
      <c r="D111" s="2"/>
      <c r="E111" s="2"/>
      <c r="F111" s="2"/>
      <c r="G111" s="67"/>
      <c r="H111" s="2"/>
      <c r="I111" s="2"/>
      <c r="J111" s="2"/>
      <c r="K111" s="2"/>
      <c r="L111" s="2"/>
      <c r="M111" s="2"/>
      <c r="N111" s="2"/>
      <c r="O111" s="2"/>
      <c r="P111" s="8"/>
      <c r="Q111" s="7"/>
    </row>
    <row r="112" spans="2:17" ht="24" customHeight="1">
      <c r="B112" s="11"/>
      <c r="C112" s="2"/>
      <c r="D112" s="2"/>
      <c r="E112" s="2"/>
      <c r="F112" s="2"/>
      <c r="G112" s="67"/>
      <c r="H112" s="2"/>
      <c r="I112" s="2"/>
      <c r="J112" s="2"/>
      <c r="K112" s="2"/>
      <c r="L112" s="2"/>
      <c r="M112" s="2"/>
      <c r="N112" s="2"/>
      <c r="O112" s="2"/>
      <c r="P112" s="8"/>
      <c r="Q112" s="7"/>
    </row>
    <row r="113" spans="2:17" ht="24" customHeight="1">
      <c r="B113" s="11"/>
      <c r="C113" s="2"/>
      <c r="D113" s="2"/>
      <c r="E113" s="2"/>
      <c r="F113" s="2"/>
      <c r="G113" s="67"/>
      <c r="H113" s="2"/>
      <c r="I113" s="2"/>
      <c r="J113" s="2"/>
      <c r="K113" s="2"/>
      <c r="L113" s="2"/>
      <c r="M113" s="2"/>
      <c r="N113" s="2"/>
      <c r="O113" s="2"/>
      <c r="P113" s="8"/>
      <c r="Q113" s="7"/>
    </row>
    <row r="114" spans="2:17" ht="24" customHeight="1">
      <c r="B114" s="11"/>
      <c r="C114" s="10"/>
      <c r="D114" s="10"/>
      <c r="E114" s="9"/>
      <c r="F114" s="3"/>
      <c r="G114" s="68"/>
      <c r="H114" s="3"/>
      <c r="I114" s="3"/>
      <c r="J114" s="3"/>
      <c r="K114" s="3"/>
      <c r="L114" s="4"/>
      <c r="M114" s="4"/>
      <c r="N114" s="5"/>
      <c r="O114" s="5"/>
      <c r="P114" s="8"/>
      <c r="Q114" s="7"/>
    </row>
    <row r="115" spans="2:17" ht="24" customHeight="1">
      <c r="B115" s="11"/>
      <c r="C115" s="10"/>
      <c r="D115" s="10"/>
      <c r="E115" s="9"/>
      <c r="F115" s="3"/>
      <c r="G115" s="68"/>
      <c r="H115" s="3"/>
      <c r="I115" s="3"/>
      <c r="J115" s="3"/>
      <c r="K115" s="3"/>
      <c r="L115" s="4"/>
      <c r="M115" s="4"/>
      <c r="N115" s="5"/>
      <c r="O115" s="5"/>
      <c r="P115" s="8"/>
      <c r="Q115" s="7"/>
    </row>
    <row r="116" spans="2:17" ht="24" customHeight="1">
      <c r="B116" s="11"/>
      <c r="C116" s="10"/>
      <c r="D116" s="10"/>
      <c r="E116" s="9"/>
      <c r="F116" s="3"/>
      <c r="G116" s="68"/>
      <c r="H116" s="3"/>
      <c r="I116" s="3"/>
      <c r="J116" s="3"/>
      <c r="K116" s="3"/>
      <c r="L116" s="4"/>
      <c r="M116" s="4"/>
      <c r="N116" s="5"/>
      <c r="O116" s="5"/>
      <c r="P116" s="8"/>
      <c r="Q116" s="7"/>
    </row>
    <row r="117" spans="2:17" ht="24" customHeight="1">
      <c r="B117" s="11"/>
      <c r="C117" s="10"/>
      <c r="D117" s="10"/>
      <c r="E117" s="9"/>
      <c r="F117" s="3"/>
      <c r="G117" s="68"/>
      <c r="H117" s="3"/>
      <c r="I117" s="3"/>
      <c r="J117" s="3"/>
      <c r="K117" s="3"/>
      <c r="L117" s="4"/>
      <c r="M117" s="4"/>
      <c r="N117" s="5"/>
      <c r="O117" s="5"/>
      <c r="P117" s="8"/>
      <c r="Q117" s="7"/>
    </row>
    <row r="118" spans="2:17" ht="12.75" customHeight="1" hidden="1">
      <c r="B118" s="11"/>
      <c r="C118" s="10"/>
      <c r="D118" s="10"/>
      <c r="E118" s="9"/>
      <c r="F118" s="3"/>
      <c r="G118" s="68"/>
      <c r="H118" s="3"/>
      <c r="I118" s="3"/>
      <c r="J118" s="3"/>
      <c r="K118" s="3"/>
      <c r="L118" s="4"/>
      <c r="M118" s="4"/>
      <c r="N118" s="5"/>
      <c r="O118" s="5"/>
      <c r="P118" s="8"/>
      <c r="Q118" s="7"/>
    </row>
    <row r="119" spans="2:17" ht="20.25">
      <c r="B119" s="11"/>
      <c r="C119" s="10"/>
      <c r="D119" s="10"/>
      <c r="E119" s="9"/>
      <c r="F119" s="3"/>
      <c r="G119" s="68"/>
      <c r="H119" s="3"/>
      <c r="I119" s="3"/>
      <c r="J119" s="3"/>
      <c r="K119" s="3"/>
      <c r="L119" s="4"/>
      <c r="M119" s="4"/>
      <c r="N119" s="5"/>
      <c r="O119" s="5"/>
      <c r="P119" s="8"/>
      <c r="Q119" s="7"/>
    </row>
    <row r="120" spans="2:15" ht="20.25">
      <c r="B120" s="2"/>
      <c r="C120" s="10"/>
      <c r="D120" s="10"/>
      <c r="E120" s="9"/>
      <c r="F120" s="3"/>
      <c r="G120" s="68"/>
      <c r="H120" s="3"/>
      <c r="I120" s="3"/>
      <c r="J120" s="3"/>
      <c r="K120" s="3"/>
      <c r="L120" s="4"/>
      <c r="M120" s="4"/>
      <c r="N120" s="5"/>
      <c r="O120" s="5"/>
    </row>
    <row r="121" spans="2:15" ht="20.25">
      <c r="B121" s="11"/>
      <c r="C121" s="10"/>
      <c r="D121" s="10"/>
      <c r="E121" s="9"/>
      <c r="F121" s="3"/>
      <c r="G121" s="68"/>
      <c r="H121" s="3"/>
      <c r="I121" s="3"/>
      <c r="J121" s="3"/>
      <c r="K121" s="3"/>
      <c r="L121" s="4"/>
      <c r="M121" s="4"/>
      <c r="N121" s="5"/>
      <c r="O121" s="5"/>
    </row>
    <row r="122" spans="2:15" ht="20.25">
      <c r="B122" s="11"/>
      <c r="C122" s="10"/>
      <c r="D122" s="10"/>
      <c r="E122" s="9"/>
      <c r="F122" s="3"/>
      <c r="G122" s="68"/>
      <c r="H122" s="3"/>
      <c r="I122" s="3"/>
      <c r="J122" s="3"/>
      <c r="K122" s="3"/>
      <c r="L122" s="4"/>
      <c r="M122" s="4"/>
      <c r="N122" s="5"/>
      <c r="O122" s="5"/>
    </row>
    <row r="123" spans="2:15" ht="20.25">
      <c r="B123" s="12"/>
      <c r="C123" s="10"/>
      <c r="D123" s="10"/>
      <c r="E123" s="9"/>
      <c r="F123" s="3"/>
      <c r="G123" s="68"/>
      <c r="H123" s="3"/>
      <c r="I123" s="3"/>
      <c r="J123" s="3"/>
      <c r="K123" s="3"/>
      <c r="L123" s="4"/>
      <c r="M123" s="4"/>
      <c r="N123" s="5"/>
      <c r="O123" s="5"/>
    </row>
    <row r="124" ht="18">
      <c r="B124" s="12"/>
    </row>
    <row r="125" ht="18">
      <c r="B125" s="12"/>
    </row>
    <row r="126" spans="2:15" ht="18">
      <c r="B126" s="12"/>
      <c r="E126" s="1"/>
      <c r="F126" s="13"/>
      <c r="G126" s="70"/>
      <c r="H126" s="13"/>
      <c r="I126" s="13"/>
      <c r="J126" s="13"/>
      <c r="K126" s="13"/>
      <c r="L126" s="1"/>
      <c r="M126" s="1"/>
      <c r="N126" s="14"/>
      <c r="O126" s="14"/>
    </row>
    <row r="127" spans="5:15" ht="18">
      <c r="E127" s="1"/>
      <c r="F127" s="13"/>
      <c r="G127" s="70"/>
      <c r="H127" s="13"/>
      <c r="I127" s="13"/>
      <c r="J127" s="13"/>
      <c r="K127" s="13"/>
      <c r="L127" s="1"/>
      <c r="M127" s="1"/>
      <c r="N127" s="14"/>
      <c r="O127" s="14"/>
    </row>
    <row r="128" spans="5:15" ht="18">
      <c r="E128" s="1"/>
      <c r="F128" s="15"/>
      <c r="G128" s="63"/>
      <c r="H128" s="15"/>
      <c r="I128" s="15"/>
      <c r="J128" s="15"/>
      <c r="K128" s="15"/>
      <c r="L128" s="1"/>
      <c r="M128" s="1"/>
      <c r="N128" s="14"/>
      <c r="O128" s="14"/>
    </row>
    <row r="129" spans="5:15" ht="18">
      <c r="E129" s="1"/>
      <c r="F129" s="13"/>
      <c r="G129" s="70"/>
      <c r="H129" s="13"/>
      <c r="I129" s="13"/>
      <c r="J129" s="13"/>
      <c r="K129" s="13"/>
      <c r="L129" s="1"/>
      <c r="M129" s="1"/>
      <c r="N129" s="14"/>
      <c r="O129" s="14"/>
    </row>
    <row r="130" spans="5:15" ht="18">
      <c r="E130" s="1"/>
      <c r="F130" s="13"/>
      <c r="G130" s="70"/>
      <c r="H130" s="13"/>
      <c r="I130" s="13"/>
      <c r="J130" s="13"/>
      <c r="K130" s="13"/>
      <c r="L130" s="1"/>
      <c r="M130" s="1"/>
      <c r="N130" s="14"/>
      <c r="O130" s="14"/>
    </row>
    <row r="131" spans="5:15" ht="18">
      <c r="E131" s="1"/>
      <c r="F131" s="13"/>
      <c r="G131" s="70"/>
      <c r="H131" s="13"/>
      <c r="I131" s="13"/>
      <c r="J131" s="13"/>
      <c r="K131" s="13"/>
      <c r="L131" s="1"/>
      <c r="M131" s="1"/>
      <c r="N131" s="14"/>
      <c r="O131" s="14"/>
    </row>
    <row r="132" spans="5:15" ht="18">
      <c r="E132" s="1"/>
      <c r="F132" s="13"/>
      <c r="G132" s="70"/>
      <c r="H132" s="13"/>
      <c r="I132" s="13"/>
      <c r="J132" s="13"/>
      <c r="K132" s="13"/>
      <c r="L132" s="1"/>
      <c r="M132" s="1"/>
      <c r="N132" s="14"/>
      <c r="O132" s="14"/>
    </row>
    <row r="133" spans="5:15" ht="18">
      <c r="E133" s="1"/>
      <c r="F133" s="13"/>
      <c r="G133" s="70"/>
      <c r="H133" s="13"/>
      <c r="I133" s="13"/>
      <c r="J133" s="13"/>
      <c r="K133" s="13"/>
      <c r="L133" s="1"/>
      <c r="M133" s="1"/>
      <c r="N133" s="14"/>
      <c r="O133" s="14"/>
    </row>
    <row r="134" spans="5:15" ht="18">
      <c r="E134" s="1"/>
      <c r="F134" s="13"/>
      <c r="G134" s="70"/>
      <c r="H134" s="13"/>
      <c r="I134" s="13"/>
      <c r="J134" s="13"/>
      <c r="K134" s="13"/>
      <c r="L134" s="1"/>
      <c r="M134" s="1"/>
      <c r="N134" s="14"/>
      <c r="O134" s="14"/>
    </row>
    <row r="135" spans="5:15" ht="18">
      <c r="E135" s="1"/>
      <c r="F135" s="13"/>
      <c r="G135" s="70"/>
      <c r="H135" s="13"/>
      <c r="I135" s="13"/>
      <c r="J135" s="13"/>
      <c r="K135" s="13"/>
      <c r="L135" s="1"/>
      <c r="M135" s="1"/>
      <c r="N135" s="14"/>
      <c r="O135" s="14"/>
    </row>
  </sheetData>
  <mergeCells count="4">
    <mergeCell ref="B1:O1"/>
    <mergeCell ref="B3:O7"/>
    <mergeCell ref="R15:V20"/>
    <mergeCell ref="S10:V14"/>
  </mergeCells>
  <conditionalFormatting sqref="F126:K135 F97:K98 F109:K123 F86:K95">
    <cfRule type="cellIs" priority="1" dxfId="0" operator="greaterThanOrEqual" stopIfTrue="1">
      <formula>200</formula>
    </cfRule>
  </conditionalFormatting>
  <conditionalFormatting sqref="F10:K85">
    <cfRule type="cellIs" priority="2" dxfId="1" operator="between" stopIfTrue="1">
      <formula>200</formula>
      <formula>249</formula>
    </cfRule>
    <cfRule type="cellIs" priority="3" dxfId="2" operator="greaterThanOrEqual" stopIfTrue="1">
      <formula>250</formula>
    </cfRule>
  </conditionalFormatting>
  <dataValidations count="1">
    <dataValidation type="whole" allowBlank="1" showErrorMessage="1" promptTitle="Serier" prompt="Skriv e" errorTitle="Feil tasting av verdi" error="Tallet ligger ikke mellom 0 og 300&#10;" sqref="F109:K123 F97:K98 G74:K74 F74:F77 G17:K63 F78:K95 F10:K16 F71:K73 F17:F70">
      <formula1>0</formula1>
      <formula2>300</formula2>
    </dataValidation>
  </dataValidations>
  <printOptions/>
  <pageMargins left="0.6298611111111111" right="0.1902777777777778" top="0.2902777777777778" bottom="0.4902777777777778" header="0.5118055555555556" footer="0.5118055555555556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5"/>
  <sheetViews>
    <sheetView tabSelected="1" workbookViewId="0" topLeftCell="A1">
      <selection activeCell="B25" sqref="B25"/>
    </sheetView>
  </sheetViews>
  <sheetFormatPr defaultColWidth="11.421875" defaultRowHeight="12.75"/>
  <cols>
    <col min="1" max="1" width="2.57421875" style="0" customWidth="1"/>
    <col min="2" max="2" width="6.57421875" style="0" customWidth="1"/>
    <col min="3" max="3" width="20.28125" style="0" customWidth="1"/>
    <col min="5" max="5" width="2.57421875" style="0" customWidth="1"/>
  </cols>
  <sheetData>
    <row r="2" spans="2:12" ht="12.75">
      <c r="B2" s="158" t="s">
        <v>28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2:12" ht="27.75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2:12" ht="18.75">
      <c r="B4" s="117"/>
      <c r="C4" s="160" t="s">
        <v>24</v>
      </c>
      <c r="D4" s="118"/>
      <c r="E4" s="119"/>
      <c r="F4" s="120"/>
      <c r="G4" s="120"/>
      <c r="H4" s="120"/>
      <c r="I4" s="120"/>
      <c r="J4" s="120"/>
      <c r="K4" s="120"/>
      <c r="L4" s="120"/>
    </row>
    <row r="5" spans="2:12" ht="18.75" customHeight="1">
      <c r="B5" s="121"/>
      <c r="C5" s="161"/>
      <c r="D5" s="118"/>
      <c r="E5" s="122"/>
      <c r="F5" s="162">
        <v>1</v>
      </c>
      <c r="G5" s="162">
        <v>2</v>
      </c>
      <c r="H5" s="162">
        <v>3</v>
      </c>
      <c r="I5" s="162" t="s">
        <v>25</v>
      </c>
      <c r="J5" s="162" t="s">
        <v>50</v>
      </c>
      <c r="K5" s="162" t="s">
        <v>26</v>
      </c>
      <c r="L5" s="162" t="s">
        <v>27</v>
      </c>
    </row>
    <row r="6" spans="2:12" ht="18.75">
      <c r="B6" s="123" t="s">
        <v>1</v>
      </c>
      <c r="C6" s="123" t="s">
        <v>29</v>
      </c>
      <c r="D6" s="124"/>
      <c r="E6" s="122"/>
      <c r="F6" s="163"/>
      <c r="G6" s="163"/>
      <c r="H6" s="163"/>
      <c r="I6" s="163"/>
      <c r="J6" s="163"/>
      <c r="K6" s="163"/>
      <c r="L6" s="163"/>
    </row>
    <row r="7" spans="2:12" ht="18.75">
      <c r="B7" s="135">
        <v>1</v>
      </c>
      <c r="C7" s="125" t="s">
        <v>32</v>
      </c>
      <c r="D7" s="126"/>
      <c r="E7" s="125"/>
      <c r="F7" s="127">
        <v>462</v>
      </c>
      <c r="G7" s="127">
        <v>535</v>
      </c>
      <c r="H7" s="127">
        <v>611</v>
      </c>
      <c r="I7" s="127">
        <v>159</v>
      </c>
      <c r="J7" s="127"/>
      <c r="K7" s="127">
        <f>SUM(F7:J7)</f>
        <v>1767</v>
      </c>
      <c r="L7" s="132">
        <f aca="true" t="shared" si="0" ref="L7:L25">K7/9</f>
        <v>196.33333333333334</v>
      </c>
    </row>
    <row r="8" spans="2:12" ht="18.75">
      <c r="B8" s="136">
        <v>2</v>
      </c>
      <c r="C8" s="128" t="s">
        <v>33</v>
      </c>
      <c r="D8" s="118"/>
      <c r="E8" s="128"/>
      <c r="F8" s="129">
        <v>526</v>
      </c>
      <c r="G8" s="129">
        <v>539</v>
      </c>
      <c r="H8" s="129">
        <v>546</v>
      </c>
      <c r="I8" s="129">
        <v>90</v>
      </c>
      <c r="J8" s="129"/>
      <c r="K8" s="129">
        <f>SUM(F8:J8)</f>
        <v>1701</v>
      </c>
      <c r="L8" s="133">
        <f t="shared" si="0"/>
        <v>189</v>
      </c>
    </row>
    <row r="9" spans="2:12" ht="18.75">
      <c r="B9" s="136">
        <v>3</v>
      </c>
      <c r="C9" s="128" t="s">
        <v>31</v>
      </c>
      <c r="D9" s="118"/>
      <c r="E9" s="128"/>
      <c r="F9" s="129">
        <v>531</v>
      </c>
      <c r="G9" s="129">
        <v>514</v>
      </c>
      <c r="H9" s="129">
        <v>494</v>
      </c>
      <c r="I9" s="129">
        <v>81</v>
      </c>
      <c r="J9" s="129"/>
      <c r="K9" s="129">
        <f>SUM(F9:J9)</f>
        <v>1620</v>
      </c>
      <c r="L9" s="133">
        <f t="shared" si="0"/>
        <v>180</v>
      </c>
    </row>
    <row r="10" spans="2:12" ht="18.75">
      <c r="B10" s="137">
        <v>4</v>
      </c>
      <c r="C10" s="123" t="s">
        <v>30</v>
      </c>
      <c r="D10" s="130"/>
      <c r="E10" s="123"/>
      <c r="F10" s="131">
        <v>470</v>
      </c>
      <c r="G10" s="131">
        <v>441</v>
      </c>
      <c r="H10" s="131">
        <v>430</v>
      </c>
      <c r="I10" s="131">
        <v>279</v>
      </c>
      <c r="J10" s="131"/>
      <c r="K10" s="131">
        <f>SUM(F10:J10)</f>
        <v>1620</v>
      </c>
      <c r="L10" s="134">
        <f>K10/9</f>
        <v>180</v>
      </c>
    </row>
    <row r="11" spans="2:12" ht="18.75">
      <c r="B11" s="136">
        <v>5</v>
      </c>
      <c r="C11" s="128" t="s">
        <v>37</v>
      </c>
      <c r="D11" s="118"/>
      <c r="E11" s="128"/>
      <c r="F11" s="129">
        <v>403</v>
      </c>
      <c r="G11" s="129">
        <v>515</v>
      </c>
      <c r="H11" s="129">
        <v>489</v>
      </c>
      <c r="I11" s="129">
        <v>207</v>
      </c>
      <c r="J11" s="129"/>
      <c r="K11" s="129">
        <f>SUM(F11:J11)</f>
        <v>1614</v>
      </c>
      <c r="L11" s="133">
        <f t="shared" si="0"/>
        <v>179.33333333333334</v>
      </c>
    </row>
    <row r="12" spans="2:12" ht="18.75">
      <c r="B12" s="136">
        <v>6</v>
      </c>
      <c r="C12" s="128" t="s">
        <v>39</v>
      </c>
      <c r="D12" s="118"/>
      <c r="E12" s="128"/>
      <c r="F12" s="129">
        <v>402</v>
      </c>
      <c r="G12" s="129">
        <v>517</v>
      </c>
      <c r="H12" s="129">
        <v>419</v>
      </c>
      <c r="I12" s="129">
        <v>276</v>
      </c>
      <c r="J12" s="129"/>
      <c r="K12" s="129">
        <f>SUM(F12:J12)</f>
        <v>1614</v>
      </c>
      <c r="L12" s="133">
        <f t="shared" si="0"/>
        <v>179.33333333333334</v>
      </c>
    </row>
    <row r="13" spans="2:12" ht="18.75">
      <c r="B13" s="136">
        <v>7</v>
      </c>
      <c r="C13" s="128" t="s">
        <v>35</v>
      </c>
      <c r="D13" s="118"/>
      <c r="E13" s="128"/>
      <c r="F13" s="129">
        <v>496</v>
      </c>
      <c r="G13" s="129">
        <v>412</v>
      </c>
      <c r="H13" s="129">
        <v>433</v>
      </c>
      <c r="I13" s="129">
        <v>265</v>
      </c>
      <c r="J13" s="129"/>
      <c r="K13" s="129">
        <f>SUM(F13:J13)</f>
        <v>1606</v>
      </c>
      <c r="L13" s="133">
        <f t="shared" si="0"/>
        <v>178.44444444444446</v>
      </c>
    </row>
    <row r="14" spans="2:12" ht="18.75">
      <c r="B14" s="136">
        <v>8</v>
      </c>
      <c r="C14" s="128" t="s">
        <v>38</v>
      </c>
      <c r="D14" s="118"/>
      <c r="E14" s="128"/>
      <c r="F14" s="129">
        <v>442</v>
      </c>
      <c r="G14" s="129">
        <v>435</v>
      </c>
      <c r="H14" s="129">
        <v>449</v>
      </c>
      <c r="I14" s="129">
        <v>273</v>
      </c>
      <c r="J14" s="129"/>
      <c r="K14" s="129">
        <f>SUM(F14:J14)</f>
        <v>1599</v>
      </c>
      <c r="L14" s="133">
        <f t="shared" si="0"/>
        <v>177.66666666666666</v>
      </c>
    </row>
    <row r="15" spans="2:12" ht="18.75">
      <c r="B15" s="136">
        <v>9</v>
      </c>
      <c r="C15" s="128" t="s">
        <v>36</v>
      </c>
      <c r="D15" s="118"/>
      <c r="E15" s="128"/>
      <c r="F15" s="129">
        <v>463</v>
      </c>
      <c r="G15" s="129">
        <v>433</v>
      </c>
      <c r="H15" s="129">
        <v>473</v>
      </c>
      <c r="I15" s="129">
        <v>171</v>
      </c>
      <c r="J15" s="129"/>
      <c r="K15" s="129">
        <f>SUM(F15:J15)</f>
        <v>1540</v>
      </c>
      <c r="L15" s="133">
        <f t="shared" si="0"/>
        <v>171.11111111111111</v>
      </c>
    </row>
    <row r="16" spans="2:12" ht="18.75">
      <c r="B16" s="136">
        <v>10</v>
      </c>
      <c r="C16" s="128" t="s">
        <v>34</v>
      </c>
      <c r="D16" s="118"/>
      <c r="E16" s="128"/>
      <c r="F16" s="129">
        <v>391</v>
      </c>
      <c r="G16" s="129">
        <v>358</v>
      </c>
      <c r="H16" s="129">
        <v>467</v>
      </c>
      <c r="I16" s="129">
        <v>231</v>
      </c>
      <c r="J16" s="129"/>
      <c r="K16" s="129">
        <f>SUM(F16:J16)</f>
        <v>1447</v>
      </c>
      <c r="L16" s="133">
        <f t="shared" si="0"/>
        <v>160.77777777777777</v>
      </c>
    </row>
    <row r="17" spans="2:12" ht="18.75">
      <c r="B17" s="136"/>
      <c r="C17" s="128"/>
      <c r="D17" s="118"/>
      <c r="E17" s="128"/>
      <c r="F17" s="129"/>
      <c r="G17" s="129"/>
      <c r="H17" s="129"/>
      <c r="I17" s="129"/>
      <c r="J17" s="129"/>
      <c r="K17" s="129"/>
      <c r="L17" s="133"/>
    </row>
    <row r="18" spans="2:12" ht="18.75">
      <c r="B18" s="136"/>
      <c r="C18" s="128" t="s">
        <v>49</v>
      </c>
      <c r="D18" s="118"/>
      <c r="E18" s="128"/>
      <c r="F18" s="129"/>
      <c r="G18" s="129"/>
      <c r="H18" s="129"/>
      <c r="I18" s="129"/>
      <c r="J18" s="129"/>
      <c r="K18" s="129"/>
      <c r="L18" s="133"/>
    </row>
    <row r="19" spans="2:12" ht="3.75" customHeight="1">
      <c r="B19" s="136"/>
      <c r="C19" s="128"/>
      <c r="D19" s="118"/>
      <c r="E19" s="128"/>
      <c r="F19" s="129"/>
      <c r="G19" s="129"/>
      <c r="H19" s="129"/>
      <c r="I19" s="129"/>
      <c r="J19" s="129"/>
      <c r="K19" s="129"/>
      <c r="L19" s="133"/>
    </row>
    <row r="20" spans="2:12" ht="18.75">
      <c r="B20" s="136">
        <v>1</v>
      </c>
      <c r="C20" s="128" t="s">
        <v>32</v>
      </c>
      <c r="D20" s="118"/>
      <c r="E20" s="128"/>
      <c r="F20" s="129">
        <v>544</v>
      </c>
      <c r="G20" s="129">
        <v>520</v>
      </c>
      <c r="H20" s="129">
        <v>472</v>
      </c>
      <c r="I20" s="129">
        <v>195</v>
      </c>
      <c r="J20" s="129">
        <v>45</v>
      </c>
      <c r="K20" s="129">
        <f>SUM(F20:J20)</f>
        <v>1776</v>
      </c>
      <c r="L20" s="133"/>
    </row>
    <row r="21" spans="2:12" ht="18.75">
      <c r="B21" s="136">
        <v>2</v>
      </c>
      <c r="C21" s="128" t="s">
        <v>30</v>
      </c>
      <c r="D21" s="118"/>
      <c r="E21" s="128"/>
      <c r="F21" s="129">
        <v>510</v>
      </c>
      <c r="G21" s="129">
        <v>398</v>
      </c>
      <c r="H21" s="129">
        <v>472</v>
      </c>
      <c r="I21" s="129">
        <v>279</v>
      </c>
      <c r="J21" s="129">
        <v>25</v>
      </c>
      <c r="K21" s="129">
        <f>SUM(F21:J21)</f>
        <v>1684</v>
      </c>
      <c r="L21" s="133"/>
    </row>
    <row r="22" spans="2:12" ht="18.75">
      <c r="B22" s="136">
        <v>3</v>
      </c>
      <c r="C22" s="128" t="s">
        <v>33</v>
      </c>
      <c r="D22" s="118"/>
      <c r="E22" s="128"/>
      <c r="F22" s="129">
        <v>582</v>
      </c>
      <c r="G22" s="129">
        <v>475</v>
      </c>
      <c r="H22" s="129">
        <v>484</v>
      </c>
      <c r="I22" s="129">
        <v>90</v>
      </c>
      <c r="J22" s="129">
        <v>50</v>
      </c>
      <c r="K22" s="129">
        <f>SUM(F22:J22)</f>
        <v>1681</v>
      </c>
      <c r="L22" s="133"/>
    </row>
    <row r="23" spans="2:12" ht="18.75">
      <c r="B23" s="136">
        <v>4</v>
      </c>
      <c r="C23" s="128" t="s">
        <v>31</v>
      </c>
      <c r="D23" s="118"/>
      <c r="E23" s="128"/>
      <c r="F23" s="129">
        <v>437</v>
      </c>
      <c r="G23" s="129">
        <v>461</v>
      </c>
      <c r="H23" s="129">
        <v>462</v>
      </c>
      <c r="I23" s="129">
        <v>118</v>
      </c>
      <c r="J23" s="129">
        <v>20</v>
      </c>
      <c r="K23" s="129">
        <f>SUM(F23:J23)</f>
        <v>1498</v>
      </c>
      <c r="L23" s="133"/>
    </row>
    <row r="24" spans="2:12" ht="18.75">
      <c r="B24" s="136"/>
      <c r="C24" s="128"/>
      <c r="D24" s="118"/>
      <c r="E24" s="128"/>
      <c r="F24" s="129"/>
      <c r="G24" s="129"/>
      <c r="H24" s="129"/>
      <c r="I24" s="129"/>
      <c r="J24" s="129"/>
      <c r="K24" s="129"/>
      <c r="L24" s="133"/>
    </row>
    <row r="25" spans="2:12" ht="18.75">
      <c r="B25" s="137"/>
      <c r="C25" s="123"/>
      <c r="D25" s="130"/>
      <c r="E25" s="123"/>
      <c r="F25" s="131"/>
      <c r="G25" s="131"/>
      <c r="H25" s="131"/>
      <c r="I25" s="131"/>
      <c r="J25" s="131"/>
      <c r="K25" s="131"/>
      <c r="L25" s="134"/>
    </row>
  </sheetData>
  <mergeCells count="9">
    <mergeCell ref="B2:L3"/>
    <mergeCell ref="C4:C5"/>
    <mergeCell ref="F5:F6"/>
    <mergeCell ref="G5:G6"/>
    <mergeCell ref="H5:H6"/>
    <mergeCell ref="I5:I6"/>
    <mergeCell ref="J5:J6"/>
    <mergeCell ref="K5:K6"/>
    <mergeCell ref="L5:L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Ingar Gabrielsen</cp:lastModifiedBy>
  <cp:lastPrinted>2008-01-12T23:49:47Z</cp:lastPrinted>
  <dcterms:created xsi:type="dcterms:W3CDTF">2007-03-09T20:27:34Z</dcterms:created>
  <dcterms:modified xsi:type="dcterms:W3CDTF">2010-05-17T13:31:59Z</dcterms:modified>
  <cp:category/>
  <cp:version/>
  <cp:contentType/>
  <cp:contentStatus/>
</cp:coreProperties>
</file>